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0650" windowHeight="5685" activeTab="1"/>
  </bookViews>
  <sheets>
    <sheet name="Resultatregnskap" sheetId="1" r:id="rId1"/>
    <sheet name="Virksomhetsområder" sheetId="2" r:id="rId2"/>
  </sheets>
  <definedNames>
    <definedName name="_xlnm.Print_Area" localSheetId="0">'Resultatregnskap'!$A$1:$W$27</definedName>
    <definedName name="_xlnm.Print_Area" localSheetId="1">'Virksomhetsområder'!$A$1:$X$81</definedName>
    <definedName name="_xlnm.Print_Titles" localSheetId="0">'Resultatregnskap'!$A:$B</definedName>
  </definedNames>
  <calcPr fullCalcOnLoad="1"/>
</workbook>
</file>

<file path=xl/sharedStrings.xml><?xml version="1.0" encoding="utf-8"?>
<sst xmlns="http://schemas.openxmlformats.org/spreadsheetml/2006/main" count="220" uniqueCount="60">
  <si>
    <t>Orkla Foods</t>
  </si>
  <si>
    <t>Orkla Brands</t>
  </si>
  <si>
    <t>Orkla Media</t>
  </si>
  <si>
    <t>Industry area</t>
  </si>
  <si>
    <t>Financial Investments</t>
  </si>
  <si>
    <t>Group</t>
  </si>
  <si>
    <t>1.1-31.12</t>
  </si>
  <si>
    <t>Other revenues and expenses</t>
  </si>
  <si>
    <t>1.1-31.3</t>
  </si>
  <si>
    <t>1.4-30.6</t>
  </si>
  <si>
    <t>1.7-30.9</t>
  </si>
  <si>
    <t>1.10-31.12</t>
  </si>
  <si>
    <t>1.1-31.4</t>
  </si>
  <si>
    <t>1.1-31-12</t>
  </si>
  <si>
    <t>Orkla Foods*</t>
  </si>
  <si>
    <t>Orkla Brands*</t>
  </si>
  <si>
    <t>Orkla Media*</t>
  </si>
  <si>
    <t xml:space="preserve">  1.4-30.6</t>
  </si>
  <si>
    <t>1.7.-30.9</t>
  </si>
  <si>
    <t>Mill. NOK</t>
  </si>
  <si>
    <t>Driftsinntekter</t>
  </si>
  <si>
    <t>Driftskostnader</t>
  </si>
  <si>
    <t>Ordinære av- og nedskrivninger</t>
  </si>
  <si>
    <t>Driftsresultat før goodwill og andre inntekter og kostnader</t>
  </si>
  <si>
    <t>Andre inntekter og kostnader</t>
  </si>
  <si>
    <t>Driftsresultat</t>
  </si>
  <si>
    <t xml:space="preserve">Resultat fra tilknyttede selskaper </t>
  </si>
  <si>
    <t>Utbytter</t>
  </si>
  <si>
    <t xml:space="preserve">Salgsgevinster porteføljeaksjer </t>
  </si>
  <si>
    <t>Finansposter, netto</t>
  </si>
  <si>
    <t>Resultat før skatt</t>
  </si>
  <si>
    <t>Skattekostnad</t>
  </si>
  <si>
    <t>Resultat etter skatt</t>
  </si>
  <si>
    <t>Minoritetenes andel av resultatet</t>
  </si>
  <si>
    <t>Resultat før skatt, Industri</t>
  </si>
  <si>
    <t>Resultat før skatt, Investeringsområdet</t>
  </si>
  <si>
    <t>Resultat pr. aksje utvannet (NOK)</t>
  </si>
  <si>
    <t>Resultat pr. aksje utvannet (NOK)*</t>
  </si>
  <si>
    <t>Resultatregnskap - kvartaler</t>
  </si>
  <si>
    <t>Orkla Drikkevarer</t>
  </si>
  <si>
    <t>Elimineringer</t>
  </si>
  <si>
    <t>Merkevarer</t>
  </si>
  <si>
    <t>Kjemi</t>
  </si>
  <si>
    <t>HK/Ufordelt/Elimineringer</t>
  </si>
  <si>
    <t>Industri</t>
  </si>
  <si>
    <t>Investeringer</t>
  </si>
  <si>
    <t>Konsernet</t>
  </si>
  <si>
    <t>Goodwill-avskrivninger</t>
  </si>
  <si>
    <t>Driftsresultat (EBIT)</t>
  </si>
  <si>
    <t>Driftsresultat før goodwill-avskrivninger (EBITA)</t>
  </si>
  <si>
    <t>* Driftsresultat før goodwill-avskrivninger og virksomhetsområdenenes driftsresultat er vist eksklusive "Andre inntekter og kostnader"</t>
  </si>
  <si>
    <t>Orkla Drikkevarer*</t>
  </si>
  <si>
    <t>Merkevarer*</t>
  </si>
  <si>
    <t>Kjemi*</t>
  </si>
  <si>
    <t>HK/Ufordelt/Elimineringer*</t>
  </si>
  <si>
    <t>Driftsinntekter, Driftsresultat og Andre inntekter og kostnader - kvartalsvis per virksomhetsområde</t>
  </si>
  <si>
    <t>* Før goodwillavskrivninger og Andre inntekter og kostnader</t>
  </si>
  <si>
    <t>Ordinære av- og nedskrivninger goodwill</t>
  </si>
  <si>
    <t>5,8</t>
  </si>
  <si>
    <t>6,6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</si>
</sst>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;[Red]\(#,##0\)"/>
    <numFmt numFmtId="182" formatCode="#,##0.0"/>
    <numFmt numFmtId="183" formatCode="_ * #,##0_ ;_ * \-#,##0_ ;_ * &quot;-&quot;??_ ;_ @_ 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180" fontId="0" fillId="3" borderId="2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4" xfId="0" applyFont="1" applyFill="1" applyBorder="1" applyAlignment="1">
      <alignment/>
    </xf>
    <xf numFmtId="180" fontId="0" fillId="3" borderId="4" xfId="0" applyNumberForma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4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180" fontId="0" fillId="3" borderId="0" xfId="0" applyNumberFormat="1" applyFill="1" applyBorder="1" applyAlignment="1">
      <alignment horizontal="right"/>
    </xf>
    <xf numFmtId="180" fontId="0" fillId="3" borderId="2" xfId="0" applyNumberFormat="1" applyFont="1" applyFill="1" applyBorder="1" applyAlignment="1">
      <alignment horizontal="right"/>
    </xf>
    <xf numFmtId="180" fontId="0" fillId="3" borderId="4" xfId="0" applyNumberFormat="1" applyFon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3" borderId="4" xfId="0" applyNumberFormat="1" applyFill="1" applyBorder="1" applyAlignment="1">
      <alignment horizontal="right"/>
    </xf>
    <xf numFmtId="11" fontId="0" fillId="2" borderId="0" xfId="0" applyNumberFormat="1" applyFill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180" fontId="0" fillId="3" borderId="8" xfId="0" applyNumberForma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180" fontId="0" fillId="3" borderId="10" xfId="0" applyNumberFormat="1" applyFill="1" applyBorder="1" applyAlignment="1" quotePrefix="1">
      <alignment horizontal="right"/>
    </xf>
    <xf numFmtId="0" fontId="0" fillId="0" borderId="0" xfId="0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0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180" fontId="0" fillId="2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3" fillId="3" borderId="7" xfId="0" applyFont="1" applyFill="1" applyBorder="1" applyAlignment="1" quotePrefix="1">
      <alignment horizontal="right"/>
    </xf>
    <xf numFmtId="3" fontId="0" fillId="3" borderId="7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/>
    </xf>
    <xf numFmtId="1" fontId="0" fillId="3" borderId="4" xfId="15" applyNumberFormat="1" applyFill="1" applyBorder="1" applyAlignment="1">
      <alignment/>
    </xf>
    <xf numFmtId="183" fontId="0" fillId="3" borderId="0" xfId="15" applyNumberFormat="1" applyFont="1" applyFill="1" applyBorder="1" applyAlignment="1">
      <alignment/>
    </xf>
    <xf numFmtId="183" fontId="0" fillId="3" borderId="2" xfId="15" applyNumberFormat="1" applyFont="1" applyFill="1" applyBorder="1" applyAlignment="1">
      <alignment/>
    </xf>
    <xf numFmtId="183" fontId="0" fillId="3" borderId="5" xfId="15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3" fontId="0" fillId="3" borderId="3" xfId="0" applyNumberForma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183" fontId="0" fillId="3" borderId="4" xfId="15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/>
    </xf>
    <xf numFmtId="1" fontId="0" fillId="3" borderId="10" xfId="15" applyNumberFormat="1" applyFill="1" applyBorder="1" applyAlignment="1">
      <alignment/>
    </xf>
    <xf numFmtId="183" fontId="0" fillId="3" borderId="7" xfId="15" applyNumberFormat="1" applyFont="1" applyFill="1" applyBorder="1" applyAlignment="1">
      <alignment/>
    </xf>
    <xf numFmtId="183" fontId="0" fillId="3" borderId="10" xfId="15" applyNumberFormat="1" applyFont="1" applyFill="1" applyBorder="1" applyAlignment="1">
      <alignment/>
    </xf>
    <xf numFmtId="183" fontId="0" fillId="3" borderId="9" xfId="15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183" fontId="0" fillId="3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83" fontId="0" fillId="2" borderId="0" xfId="0" applyNumberForma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6" xfId="0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3" borderId="12" xfId="0" applyNumberForma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3" fontId="0" fillId="3" borderId="15" xfId="0" applyNumberFormat="1" applyFill="1" applyBorder="1" applyAlignment="1">
      <alignment horizontal="right"/>
    </xf>
    <xf numFmtId="3" fontId="0" fillId="3" borderId="16" xfId="0" applyNumberFormat="1" applyFill="1" applyBorder="1" applyAlignment="1">
      <alignment horizontal="right"/>
    </xf>
    <xf numFmtId="180" fontId="0" fillId="3" borderId="16" xfId="0" applyNumberFormat="1" applyFill="1" applyBorder="1" applyAlignment="1">
      <alignment horizontal="right"/>
    </xf>
    <xf numFmtId="180" fontId="0" fillId="3" borderId="12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pane xSplit="2" topLeftCell="R1" activePane="topRight" state="frozen"/>
      <selection pane="topLeft" activeCell="A1" sqref="A1"/>
      <selection pane="topRight" activeCell="V26" sqref="V26"/>
    </sheetView>
  </sheetViews>
  <sheetFormatPr defaultColWidth="9.140625" defaultRowHeight="12.75"/>
  <cols>
    <col min="1" max="1" width="3.28125" style="1" customWidth="1"/>
    <col min="2" max="2" width="56.421875" style="1" customWidth="1"/>
    <col min="3" max="11" width="8.8515625" style="1" customWidth="1"/>
    <col min="12" max="13" width="9.28125" style="1" customWidth="1"/>
    <col min="14" max="14" width="9.57421875" style="1" customWidth="1"/>
    <col min="15" max="15" width="10.7109375" style="1" customWidth="1"/>
    <col min="16" max="16" width="10.140625" style="1" customWidth="1"/>
    <col min="17" max="21" width="8.8515625" style="1" customWidth="1"/>
    <col min="22" max="22" width="10.7109375" style="1" customWidth="1"/>
    <col min="23" max="23" width="8.8515625" style="1" customWidth="1"/>
    <col min="24" max="24" width="8.7109375" style="1" customWidth="1"/>
    <col min="25" max="16384" width="8.8515625" style="1" customWidth="1"/>
  </cols>
  <sheetData>
    <row r="1" spans="15:24" ht="12.75">
      <c r="O1" s="63"/>
      <c r="P1" s="63"/>
      <c r="Q1" s="63"/>
      <c r="R1" s="63"/>
      <c r="S1" s="63"/>
      <c r="T1" s="63"/>
      <c r="U1" s="63"/>
      <c r="V1" s="63"/>
      <c r="X1" s="63"/>
    </row>
    <row r="2" spans="1:2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/>
      <c r="Q2" s="8"/>
      <c r="R2" s="8"/>
      <c r="S2" s="8"/>
      <c r="T2" s="8"/>
      <c r="U2" s="8"/>
      <c r="V2" s="8"/>
      <c r="W2" s="3"/>
      <c r="X2" s="64"/>
    </row>
    <row r="3" spans="1:24" ht="18">
      <c r="A3" s="4"/>
      <c r="B3" s="5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.75" customHeight="1">
      <c r="A4" s="4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64"/>
    </row>
    <row r="5" spans="1:24" ht="12.75">
      <c r="A5" s="4"/>
      <c r="B5" s="54"/>
      <c r="C5" s="9" t="s">
        <v>8</v>
      </c>
      <c r="D5" s="9" t="s">
        <v>9</v>
      </c>
      <c r="E5" s="9" t="s">
        <v>10</v>
      </c>
      <c r="F5" s="9" t="s">
        <v>11</v>
      </c>
      <c r="G5" s="51" t="s">
        <v>6</v>
      </c>
      <c r="H5" s="9" t="s">
        <v>8</v>
      </c>
      <c r="I5" s="9" t="s">
        <v>9</v>
      </c>
      <c r="J5" s="9" t="s">
        <v>10</v>
      </c>
      <c r="K5" s="9" t="s">
        <v>11</v>
      </c>
      <c r="L5" s="51" t="s">
        <v>6</v>
      </c>
      <c r="M5" s="9" t="s">
        <v>8</v>
      </c>
      <c r="N5" s="9" t="s">
        <v>9</v>
      </c>
      <c r="O5" s="9" t="s">
        <v>10</v>
      </c>
      <c r="P5" s="9" t="s">
        <v>11</v>
      </c>
      <c r="Q5" s="66" t="s">
        <v>6</v>
      </c>
      <c r="R5" s="9" t="s">
        <v>8</v>
      </c>
      <c r="S5" s="90" t="s">
        <v>17</v>
      </c>
      <c r="T5" s="92" t="s">
        <v>18</v>
      </c>
      <c r="U5" s="9" t="s">
        <v>11</v>
      </c>
      <c r="V5" s="66" t="s">
        <v>6</v>
      </c>
      <c r="W5" s="9" t="s">
        <v>8</v>
      </c>
      <c r="X5" s="90" t="s">
        <v>17</v>
      </c>
    </row>
    <row r="6" spans="1:24" ht="12.75">
      <c r="A6" s="4"/>
      <c r="B6" s="10" t="s">
        <v>19</v>
      </c>
      <c r="C6" s="11">
        <v>1999</v>
      </c>
      <c r="D6" s="11">
        <v>1999</v>
      </c>
      <c r="E6" s="11">
        <v>1999</v>
      </c>
      <c r="F6" s="11">
        <v>1999</v>
      </c>
      <c r="G6" s="52">
        <v>1999</v>
      </c>
      <c r="H6" s="11">
        <v>2000</v>
      </c>
      <c r="I6" s="11">
        <v>2000</v>
      </c>
      <c r="J6" s="12">
        <v>2000</v>
      </c>
      <c r="K6" s="11">
        <v>2000</v>
      </c>
      <c r="L6" s="52">
        <v>2000</v>
      </c>
      <c r="M6" s="11">
        <v>2001</v>
      </c>
      <c r="N6" s="11">
        <v>2001</v>
      </c>
      <c r="O6" s="12">
        <v>2001</v>
      </c>
      <c r="P6" s="11">
        <v>2001</v>
      </c>
      <c r="Q6" s="52">
        <v>2001</v>
      </c>
      <c r="R6" s="11">
        <v>2002</v>
      </c>
      <c r="S6" s="73">
        <v>2002</v>
      </c>
      <c r="T6" s="73">
        <v>2002</v>
      </c>
      <c r="U6" s="73">
        <v>2002</v>
      </c>
      <c r="V6" s="93">
        <v>2002</v>
      </c>
      <c r="W6" s="105">
        <v>2003</v>
      </c>
      <c r="X6" s="73">
        <v>2003</v>
      </c>
    </row>
    <row r="7" spans="1:25" ht="12.75">
      <c r="A7" s="4"/>
      <c r="B7" s="13" t="s">
        <v>20</v>
      </c>
      <c r="C7" s="15">
        <v>7212</v>
      </c>
      <c r="D7" s="15">
        <v>7656</v>
      </c>
      <c r="E7" s="14">
        <v>8036</v>
      </c>
      <c r="F7" s="14">
        <v>8588</v>
      </c>
      <c r="G7" s="45">
        <v>31492</v>
      </c>
      <c r="H7" s="14">
        <v>7405</v>
      </c>
      <c r="I7" s="14">
        <v>8875</v>
      </c>
      <c r="J7" s="14">
        <v>8623</v>
      </c>
      <c r="K7" s="14">
        <v>9180</v>
      </c>
      <c r="L7" s="45">
        <v>34083</v>
      </c>
      <c r="M7" s="14">
        <v>10405</v>
      </c>
      <c r="N7" s="14">
        <v>11534</v>
      </c>
      <c r="O7" s="14">
        <v>11283</v>
      </c>
      <c r="P7" s="14">
        <v>11577</v>
      </c>
      <c r="Q7" s="45">
        <f>SUM(M7:P7)</f>
        <v>44799</v>
      </c>
      <c r="R7" s="14">
        <v>10278</v>
      </c>
      <c r="S7" s="74">
        <v>11173</v>
      </c>
      <c r="T7" s="74">
        <v>10545</v>
      </c>
      <c r="U7" s="74">
        <v>10983</v>
      </c>
      <c r="V7" s="94">
        <v>42979</v>
      </c>
      <c r="W7" s="106">
        <v>9870</v>
      </c>
      <c r="X7" s="68">
        <v>11619</v>
      </c>
      <c r="Y7" s="102"/>
    </row>
    <row r="8" spans="1:25" ht="12.75">
      <c r="A8" s="4"/>
      <c r="B8" s="8" t="s">
        <v>21</v>
      </c>
      <c r="C8" s="15">
        <v>-6468</v>
      </c>
      <c r="D8" s="15">
        <v>-6569</v>
      </c>
      <c r="E8" s="16">
        <v>-6839</v>
      </c>
      <c r="F8" s="16">
        <v>-7522</v>
      </c>
      <c r="G8" s="46">
        <v>-27398</v>
      </c>
      <c r="H8" s="16">
        <v>-6587</v>
      </c>
      <c r="I8" s="16">
        <v>-7496</v>
      </c>
      <c r="J8" s="16">
        <v>-7355</v>
      </c>
      <c r="K8" s="16">
        <v>-7977</v>
      </c>
      <c r="L8" s="46">
        <v>-29415</v>
      </c>
      <c r="M8" s="16">
        <v>-9301</v>
      </c>
      <c r="N8" s="16">
        <v>-9845</v>
      </c>
      <c r="O8" s="16">
        <f>-4423-5283</f>
        <v>-9706</v>
      </c>
      <c r="P8" s="16">
        <v>-10113</v>
      </c>
      <c r="Q8" s="46">
        <f aca="true" t="shared" si="0" ref="Q8:Q24">SUM(M8:P8)</f>
        <v>-38965</v>
      </c>
      <c r="R8" s="16">
        <f>-3280-5864</f>
        <v>-9144</v>
      </c>
      <c r="S8" s="74">
        <v>-9500</v>
      </c>
      <c r="T8" s="74">
        <v>-8928</v>
      </c>
      <c r="U8" s="74">
        <v>-9512</v>
      </c>
      <c r="V8" s="94">
        <v>-37084</v>
      </c>
      <c r="W8" s="106">
        <v>-8874</v>
      </c>
      <c r="X8" s="69">
        <v>-9853</v>
      </c>
      <c r="Y8" s="102"/>
    </row>
    <row r="9" spans="1:25" ht="12.75">
      <c r="A9" s="4"/>
      <c r="B9" s="8" t="s">
        <v>22</v>
      </c>
      <c r="C9" s="15">
        <v>-385</v>
      </c>
      <c r="D9" s="15">
        <v>-385</v>
      </c>
      <c r="E9" s="16">
        <v>-387</v>
      </c>
      <c r="F9" s="16">
        <v>-408</v>
      </c>
      <c r="G9" s="46">
        <v>-1565</v>
      </c>
      <c r="H9" s="23">
        <v>-397</v>
      </c>
      <c r="I9" s="23">
        <v>-406</v>
      </c>
      <c r="J9" s="23">
        <v>-410</v>
      </c>
      <c r="K9" s="23">
        <v>-405</v>
      </c>
      <c r="L9" s="46">
        <v>-1618</v>
      </c>
      <c r="M9" s="23">
        <v>-543</v>
      </c>
      <c r="N9" s="23">
        <v>-525</v>
      </c>
      <c r="O9" s="23">
        <v>-533</v>
      </c>
      <c r="P9" s="23">
        <v>-547</v>
      </c>
      <c r="Q9" s="46">
        <f t="shared" si="0"/>
        <v>-2148</v>
      </c>
      <c r="R9" s="23">
        <v>-552</v>
      </c>
      <c r="S9" s="74">
        <v>-560</v>
      </c>
      <c r="T9" s="91">
        <v>-546</v>
      </c>
      <c r="U9" s="91">
        <v>-574</v>
      </c>
      <c r="V9" s="95">
        <v>-2232</v>
      </c>
      <c r="W9" s="106">
        <v>-563</v>
      </c>
      <c r="X9" s="116">
        <v>-594</v>
      </c>
      <c r="Y9" s="102"/>
    </row>
    <row r="10" spans="1:25" ht="12.75">
      <c r="A10" s="4"/>
      <c r="B10" s="3" t="s">
        <v>23</v>
      </c>
      <c r="C10" s="18">
        <v>359</v>
      </c>
      <c r="D10" s="18">
        <v>702</v>
      </c>
      <c r="E10" s="17">
        <v>810</v>
      </c>
      <c r="F10" s="17">
        <v>658</v>
      </c>
      <c r="G10" s="47">
        <f>SUM(G7:G9)</f>
        <v>2529</v>
      </c>
      <c r="H10" s="17">
        <v>421</v>
      </c>
      <c r="I10" s="17">
        <v>973</v>
      </c>
      <c r="J10" s="17">
        <v>858</v>
      </c>
      <c r="K10" s="17">
        <v>798</v>
      </c>
      <c r="L10" s="47">
        <f>SUM(L7:L9)</f>
        <v>3050</v>
      </c>
      <c r="M10" s="17">
        <v>561</v>
      </c>
      <c r="N10" s="17">
        <v>1164</v>
      </c>
      <c r="O10" s="17">
        <f>SUM(O7:O9)</f>
        <v>1044</v>
      </c>
      <c r="P10" s="17">
        <f>SUM(P7:P9)</f>
        <v>917</v>
      </c>
      <c r="Q10" s="47">
        <f t="shared" si="0"/>
        <v>3686</v>
      </c>
      <c r="R10" s="17">
        <f aca="true" t="shared" si="1" ref="R10:W10">SUM(R7:R9)</f>
        <v>582</v>
      </c>
      <c r="S10" s="75">
        <f t="shared" si="1"/>
        <v>1113</v>
      </c>
      <c r="T10" s="74">
        <f t="shared" si="1"/>
        <v>1071</v>
      </c>
      <c r="U10" s="74">
        <f t="shared" si="1"/>
        <v>897</v>
      </c>
      <c r="V10" s="94">
        <f t="shared" si="1"/>
        <v>3663</v>
      </c>
      <c r="W10" s="107">
        <f t="shared" si="1"/>
        <v>433</v>
      </c>
      <c r="X10" s="68">
        <f>SUM(X7:X9)</f>
        <v>1172</v>
      </c>
      <c r="Y10" s="102"/>
    </row>
    <row r="11" spans="1:25" ht="12.75">
      <c r="A11" s="4"/>
      <c r="B11" s="8" t="s">
        <v>57</v>
      </c>
      <c r="C11" s="15">
        <v>-111</v>
      </c>
      <c r="D11" s="15">
        <v>-110</v>
      </c>
      <c r="E11" s="16">
        <v>-112</v>
      </c>
      <c r="F11" s="16">
        <v>-110</v>
      </c>
      <c r="G11" s="46">
        <v>-443</v>
      </c>
      <c r="H11" s="16">
        <v>-117</v>
      </c>
      <c r="I11" s="16">
        <v>-123</v>
      </c>
      <c r="J11" s="16">
        <v>-121</v>
      </c>
      <c r="K11" s="16">
        <v>-118</v>
      </c>
      <c r="L11" s="46">
        <v>-479</v>
      </c>
      <c r="M11" s="16">
        <v>-109</v>
      </c>
      <c r="N11" s="16">
        <v>-112</v>
      </c>
      <c r="O11" s="16">
        <v>-111</v>
      </c>
      <c r="P11" s="16">
        <v>-122</v>
      </c>
      <c r="Q11" s="46">
        <f t="shared" si="0"/>
        <v>-454</v>
      </c>
      <c r="R11" s="16">
        <v>-117</v>
      </c>
      <c r="S11" s="74">
        <v>-127</v>
      </c>
      <c r="T11" s="74">
        <v>-121</v>
      </c>
      <c r="U11" s="74">
        <v>-134</v>
      </c>
      <c r="V11" s="94">
        <v>-499</v>
      </c>
      <c r="W11" s="106">
        <v>-130</v>
      </c>
      <c r="X11" s="69">
        <v>-133</v>
      </c>
      <c r="Y11" s="102"/>
    </row>
    <row r="12" spans="1:25" ht="12.75">
      <c r="A12" s="4"/>
      <c r="B12" s="8" t="s">
        <v>24</v>
      </c>
      <c r="C12" s="15">
        <v>0</v>
      </c>
      <c r="D12" s="15">
        <v>0</v>
      </c>
      <c r="E12" s="16">
        <v>93</v>
      </c>
      <c r="F12" s="16">
        <v>-2</v>
      </c>
      <c r="G12" s="46">
        <v>91</v>
      </c>
      <c r="H12" s="23">
        <v>40</v>
      </c>
      <c r="I12" s="23">
        <v>0</v>
      </c>
      <c r="J12" s="23">
        <v>0</v>
      </c>
      <c r="K12" s="23">
        <v>-4</v>
      </c>
      <c r="L12" s="46">
        <v>36</v>
      </c>
      <c r="M12" s="23">
        <v>19</v>
      </c>
      <c r="N12" s="23">
        <v>0</v>
      </c>
      <c r="O12" s="23">
        <v>0</v>
      </c>
      <c r="P12" s="23">
        <v>9</v>
      </c>
      <c r="Q12" s="46">
        <f t="shared" si="0"/>
        <v>28</v>
      </c>
      <c r="R12" s="23">
        <v>0</v>
      </c>
      <c r="S12" s="74">
        <v>-32</v>
      </c>
      <c r="T12" s="91">
        <v>12</v>
      </c>
      <c r="U12" s="91">
        <v>-123</v>
      </c>
      <c r="V12" s="95">
        <v>-143</v>
      </c>
      <c r="W12" s="106">
        <v>-1</v>
      </c>
      <c r="X12" s="116">
        <v>-48</v>
      </c>
      <c r="Y12" s="102"/>
    </row>
    <row r="13" spans="1:25" ht="12.75">
      <c r="A13" s="4"/>
      <c r="B13" s="19" t="s">
        <v>25</v>
      </c>
      <c r="C13" s="18">
        <v>248</v>
      </c>
      <c r="D13" s="18">
        <v>592</v>
      </c>
      <c r="E13" s="17">
        <v>791</v>
      </c>
      <c r="F13" s="17">
        <v>546</v>
      </c>
      <c r="G13" s="47">
        <f>SUM(G10:G12)</f>
        <v>2177</v>
      </c>
      <c r="H13" s="17">
        <v>344</v>
      </c>
      <c r="I13" s="17">
        <v>850</v>
      </c>
      <c r="J13" s="17">
        <v>737</v>
      </c>
      <c r="K13" s="17">
        <v>676</v>
      </c>
      <c r="L13" s="47">
        <f>SUM(L10:L12)</f>
        <v>2607</v>
      </c>
      <c r="M13" s="17">
        <v>471</v>
      </c>
      <c r="N13" s="17">
        <v>1052</v>
      </c>
      <c r="O13" s="17">
        <f>SUM(O10:O12)</f>
        <v>933</v>
      </c>
      <c r="P13" s="17">
        <f>SUM(P10:P12)</f>
        <v>804</v>
      </c>
      <c r="Q13" s="47">
        <f t="shared" si="0"/>
        <v>3260</v>
      </c>
      <c r="R13" s="17">
        <f aca="true" t="shared" si="2" ref="R13:W13">SUM(R10:R12)</f>
        <v>465</v>
      </c>
      <c r="S13" s="75">
        <f t="shared" si="2"/>
        <v>954</v>
      </c>
      <c r="T13" s="74">
        <f t="shared" si="2"/>
        <v>962</v>
      </c>
      <c r="U13" s="74">
        <f t="shared" si="2"/>
        <v>640</v>
      </c>
      <c r="V13" s="94">
        <f t="shared" si="2"/>
        <v>3021</v>
      </c>
      <c r="W13" s="107">
        <f t="shared" si="2"/>
        <v>302</v>
      </c>
      <c r="X13" s="68">
        <f>SUM(X10:X12)</f>
        <v>991</v>
      </c>
      <c r="Y13" s="102"/>
    </row>
    <row r="14" spans="1:25" ht="12.75">
      <c r="A14" s="4"/>
      <c r="B14" s="8" t="s">
        <v>26</v>
      </c>
      <c r="C14" s="15">
        <v>15</v>
      </c>
      <c r="D14" s="15">
        <v>54</v>
      </c>
      <c r="E14" s="16">
        <v>31</v>
      </c>
      <c r="F14" s="16">
        <v>14</v>
      </c>
      <c r="G14" s="46">
        <v>114</v>
      </c>
      <c r="H14" s="16">
        <v>20</v>
      </c>
      <c r="I14" s="16">
        <v>108</v>
      </c>
      <c r="J14" s="16">
        <v>111</v>
      </c>
      <c r="K14" s="16">
        <v>3</v>
      </c>
      <c r="L14" s="46">
        <v>242</v>
      </c>
      <c r="M14" s="16">
        <v>63</v>
      </c>
      <c r="N14" s="16">
        <v>97</v>
      </c>
      <c r="O14" s="16">
        <v>75</v>
      </c>
      <c r="P14" s="16">
        <v>1275</v>
      </c>
      <c r="Q14" s="46">
        <f t="shared" si="0"/>
        <v>1510</v>
      </c>
      <c r="R14" s="16">
        <v>87</v>
      </c>
      <c r="S14" s="74">
        <v>85</v>
      </c>
      <c r="T14" s="74">
        <v>85</v>
      </c>
      <c r="U14" s="74">
        <v>48</v>
      </c>
      <c r="V14" s="94">
        <v>305</v>
      </c>
      <c r="W14" s="106">
        <v>571</v>
      </c>
      <c r="X14" s="69">
        <v>55</v>
      </c>
      <c r="Y14" s="102"/>
    </row>
    <row r="15" spans="1:25" ht="12.75">
      <c r="A15" s="4"/>
      <c r="B15" s="8" t="s">
        <v>27</v>
      </c>
      <c r="C15" s="15">
        <v>13</v>
      </c>
      <c r="D15" s="15">
        <v>238</v>
      </c>
      <c r="E15" s="16">
        <v>63</v>
      </c>
      <c r="F15" s="16">
        <v>11</v>
      </c>
      <c r="G15" s="46">
        <v>325</v>
      </c>
      <c r="H15" s="16">
        <v>15</v>
      </c>
      <c r="I15" s="16">
        <v>352</v>
      </c>
      <c r="J15" s="16">
        <v>44</v>
      </c>
      <c r="K15" s="16">
        <v>144</v>
      </c>
      <c r="L15" s="46">
        <v>555</v>
      </c>
      <c r="M15" s="16">
        <v>98</v>
      </c>
      <c r="N15" s="16">
        <v>387</v>
      </c>
      <c r="O15" s="16">
        <v>56</v>
      </c>
      <c r="P15" s="16">
        <v>4</v>
      </c>
      <c r="Q15" s="46">
        <f t="shared" si="0"/>
        <v>545</v>
      </c>
      <c r="R15" s="16">
        <v>13</v>
      </c>
      <c r="S15" s="74">
        <v>307</v>
      </c>
      <c r="T15" s="74">
        <v>33</v>
      </c>
      <c r="U15" s="74">
        <v>16</v>
      </c>
      <c r="V15" s="94">
        <v>369</v>
      </c>
      <c r="W15" s="106">
        <v>26</v>
      </c>
      <c r="X15" s="69">
        <v>357</v>
      </c>
      <c r="Y15" s="102"/>
    </row>
    <row r="16" spans="1:25" ht="12.75">
      <c r="A16" s="4"/>
      <c r="B16" s="8" t="s">
        <v>28</v>
      </c>
      <c r="C16" s="15">
        <v>28</v>
      </c>
      <c r="D16" s="15">
        <v>259</v>
      </c>
      <c r="E16" s="16">
        <v>197</v>
      </c>
      <c r="F16" s="16">
        <v>111</v>
      </c>
      <c r="G16" s="46">
        <v>595</v>
      </c>
      <c r="H16" s="16">
        <v>621</v>
      </c>
      <c r="I16" s="16">
        <v>110</v>
      </c>
      <c r="J16" s="16">
        <v>2349</v>
      </c>
      <c r="K16" s="16">
        <v>-353</v>
      </c>
      <c r="L16" s="46">
        <v>2727</v>
      </c>
      <c r="M16" s="16">
        <v>243</v>
      </c>
      <c r="N16" s="16">
        <v>264</v>
      </c>
      <c r="O16" s="16">
        <v>-335</v>
      </c>
      <c r="P16" s="16">
        <v>-932</v>
      </c>
      <c r="Q16" s="46">
        <f t="shared" si="0"/>
        <v>-760</v>
      </c>
      <c r="R16" s="16">
        <v>138</v>
      </c>
      <c r="S16" s="74">
        <v>41</v>
      </c>
      <c r="T16" s="74">
        <v>-26</v>
      </c>
      <c r="U16" s="74">
        <v>-248</v>
      </c>
      <c r="V16" s="94">
        <v>-95</v>
      </c>
      <c r="W16" s="106">
        <v>-640</v>
      </c>
      <c r="X16" s="69">
        <v>538</v>
      </c>
      <c r="Y16" s="102"/>
    </row>
    <row r="17" spans="1:25" ht="12.75">
      <c r="A17" s="4"/>
      <c r="B17" s="8" t="s">
        <v>29</v>
      </c>
      <c r="C17" s="15">
        <v>-220</v>
      </c>
      <c r="D17" s="15">
        <v>-234</v>
      </c>
      <c r="E17" s="16">
        <v>-229</v>
      </c>
      <c r="F17" s="16">
        <v>-209</v>
      </c>
      <c r="G17" s="46">
        <v>-892</v>
      </c>
      <c r="H17" s="23">
        <v>-221</v>
      </c>
      <c r="I17" s="23">
        <v>-255</v>
      </c>
      <c r="J17" s="23">
        <v>-205</v>
      </c>
      <c r="K17" s="23">
        <v>-279</v>
      </c>
      <c r="L17" s="46">
        <v>-960</v>
      </c>
      <c r="M17" s="23">
        <v>-279</v>
      </c>
      <c r="N17" s="23">
        <v>-314</v>
      </c>
      <c r="O17" s="23">
        <v>-359</v>
      </c>
      <c r="P17" s="23">
        <v>-350</v>
      </c>
      <c r="Q17" s="46">
        <f t="shared" si="0"/>
        <v>-1302</v>
      </c>
      <c r="R17" s="23">
        <v>-278</v>
      </c>
      <c r="S17" s="74">
        <v>-309</v>
      </c>
      <c r="T17" s="91">
        <v>-275</v>
      </c>
      <c r="U17" s="91">
        <v>-331</v>
      </c>
      <c r="V17" s="95">
        <v>-1193</v>
      </c>
      <c r="W17" s="106">
        <v>-268</v>
      </c>
      <c r="X17" s="116">
        <v>-210</v>
      </c>
      <c r="Y17" s="102"/>
    </row>
    <row r="18" spans="1:25" ht="12.75">
      <c r="A18" s="4"/>
      <c r="B18" s="19" t="s">
        <v>30</v>
      </c>
      <c r="C18" s="18">
        <v>84</v>
      </c>
      <c r="D18" s="18">
        <v>909</v>
      </c>
      <c r="E18" s="17">
        <v>853</v>
      </c>
      <c r="F18" s="17">
        <v>473</v>
      </c>
      <c r="G18" s="47">
        <f>SUM(G13:G17)</f>
        <v>2319</v>
      </c>
      <c r="H18" s="17">
        <v>779</v>
      </c>
      <c r="I18" s="17">
        <v>1165</v>
      </c>
      <c r="J18" s="17">
        <v>3036</v>
      </c>
      <c r="K18" s="17">
        <v>191</v>
      </c>
      <c r="L18" s="47">
        <f>SUM(L13:L17)</f>
        <v>5171</v>
      </c>
      <c r="M18" s="17">
        <v>596</v>
      </c>
      <c r="N18" s="17">
        <v>1486</v>
      </c>
      <c r="O18" s="17">
        <f>SUM(O13:O17)</f>
        <v>370</v>
      </c>
      <c r="P18" s="17">
        <f>SUM(P13:P17)</f>
        <v>801</v>
      </c>
      <c r="Q18" s="47">
        <f t="shared" si="0"/>
        <v>3253</v>
      </c>
      <c r="R18" s="17">
        <f aca="true" t="shared" si="3" ref="R18:W18">SUM(R13:R17)</f>
        <v>425</v>
      </c>
      <c r="S18" s="75">
        <f t="shared" si="3"/>
        <v>1078</v>
      </c>
      <c r="T18" s="74">
        <f t="shared" si="3"/>
        <v>779</v>
      </c>
      <c r="U18" s="74">
        <f t="shared" si="3"/>
        <v>125</v>
      </c>
      <c r="V18" s="94">
        <f t="shared" si="3"/>
        <v>2407</v>
      </c>
      <c r="W18" s="107">
        <f t="shared" si="3"/>
        <v>-9</v>
      </c>
      <c r="X18" s="68">
        <f>SUM(X13:X17)</f>
        <v>1731</v>
      </c>
      <c r="Y18" s="102"/>
    </row>
    <row r="19" spans="1:25" ht="12.75">
      <c r="A19" s="4"/>
      <c r="B19" s="8" t="s">
        <v>31</v>
      </c>
      <c r="C19" s="15">
        <v>-19</v>
      </c>
      <c r="D19" s="15">
        <v>-206</v>
      </c>
      <c r="E19" s="16">
        <v>-194</v>
      </c>
      <c r="F19" s="16">
        <v>-108</v>
      </c>
      <c r="G19" s="46">
        <v>-527</v>
      </c>
      <c r="H19" s="16">
        <v>-209</v>
      </c>
      <c r="I19" s="16">
        <v>-312</v>
      </c>
      <c r="J19" s="16">
        <v>-816</v>
      </c>
      <c r="K19" s="16">
        <v>-51</v>
      </c>
      <c r="L19" s="46">
        <v>-1388</v>
      </c>
      <c r="M19" s="16">
        <v>-161</v>
      </c>
      <c r="N19" s="16">
        <v>-401</v>
      </c>
      <c r="O19" s="16">
        <v>-100</v>
      </c>
      <c r="P19" s="16">
        <v>-111</v>
      </c>
      <c r="Q19" s="46">
        <f t="shared" si="0"/>
        <v>-773</v>
      </c>
      <c r="R19" s="16">
        <v>-115</v>
      </c>
      <c r="S19" s="74">
        <v>-291</v>
      </c>
      <c r="T19" s="91">
        <v>-210</v>
      </c>
      <c r="U19" s="91">
        <v>-14</v>
      </c>
      <c r="V19" s="95">
        <v>-630</v>
      </c>
      <c r="W19" s="106">
        <v>3</v>
      </c>
      <c r="X19" s="69">
        <v>-468</v>
      </c>
      <c r="Y19" s="102"/>
    </row>
    <row r="20" spans="1:25" ht="12.75">
      <c r="A20" s="4"/>
      <c r="B20" s="20" t="s">
        <v>32</v>
      </c>
      <c r="C20" s="22">
        <v>65</v>
      </c>
      <c r="D20" s="22">
        <v>703</v>
      </c>
      <c r="E20" s="21">
        <v>659</v>
      </c>
      <c r="F20" s="21">
        <v>365</v>
      </c>
      <c r="G20" s="48">
        <f>SUM(G18:G19)</f>
        <v>1792</v>
      </c>
      <c r="H20" s="21">
        <v>570</v>
      </c>
      <c r="I20" s="21">
        <v>853</v>
      </c>
      <c r="J20" s="21">
        <v>2220</v>
      </c>
      <c r="K20" s="21">
        <v>140</v>
      </c>
      <c r="L20" s="48">
        <f>SUM(L18:L19)</f>
        <v>3783</v>
      </c>
      <c r="M20" s="21">
        <v>435</v>
      </c>
      <c r="N20" s="21">
        <v>1085</v>
      </c>
      <c r="O20" s="21">
        <f>SUM(O18:O19)</f>
        <v>270</v>
      </c>
      <c r="P20" s="21">
        <f>SUM(P18:P19)</f>
        <v>690</v>
      </c>
      <c r="Q20" s="48">
        <f t="shared" si="0"/>
        <v>2480</v>
      </c>
      <c r="R20" s="21">
        <f aca="true" t="shared" si="4" ref="R20:W20">SUM(R18:R19)</f>
        <v>310</v>
      </c>
      <c r="S20" s="76">
        <f t="shared" si="4"/>
        <v>787</v>
      </c>
      <c r="T20" s="74">
        <f t="shared" si="4"/>
        <v>569</v>
      </c>
      <c r="U20" s="74">
        <f t="shared" si="4"/>
        <v>111</v>
      </c>
      <c r="V20" s="94">
        <f t="shared" si="4"/>
        <v>1777</v>
      </c>
      <c r="W20" s="108">
        <f t="shared" si="4"/>
        <v>-6</v>
      </c>
      <c r="X20" s="117">
        <f>SUM(X18:X19)</f>
        <v>1263</v>
      </c>
      <c r="Y20" s="102"/>
    </row>
    <row r="21" spans="1:25" ht="12.75">
      <c r="A21" s="4"/>
      <c r="B21" s="8" t="s">
        <v>33</v>
      </c>
      <c r="C21" s="15">
        <v>7</v>
      </c>
      <c r="D21" s="15">
        <v>34</v>
      </c>
      <c r="E21" s="16">
        <v>62</v>
      </c>
      <c r="F21" s="16">
        <v>22</v>
      </c>
      <c r="G21" s="46">
        <v>125</v>
      </c>
      <c r="H21" s="41">
        <v>14</v>
      </c>
      <c r="I21" s="41">
        <v>65</v>
      </c>
      <c r="J21" s="41">
        <v>57</v>
      </c>
      <c r="K21" s="41">
        <v>46</v>
      </c>
      <c r="L21" s="46">
        <v>182</v>
      </c>
      <c r="M21" s="41">
        <v>33</v>
      </c>
      <c r="N21" s="41">
        <v>57</v>
      </c>
      <c r="O21" s="41">
        <v>72</v>
      </c>
      <c r="P21" s="41">
        <v>49</v>
      </c>
      <c r="Q21" s="46">
        <f t="shared" si="0"/>
        <v>211</v>
      </c>
      <c r="R21" s="41">
        <v>40</v>
      </c>
      <c r="S21" s="74">
        <v>54</v>
      </c>
      <c r="T21" s="76">
        <v>65</v>
      </c>
      <c r="U21" s="76">
        <v>7</v>
      </c>
      <c r="V21" s="96">
        <v>166</v>
      </c>
      <c r="W21" s="106">
        <v>16</v>
      </c>
      <c r="X21" s="118">
        <v>55</v>
      </c>
      <c r="Y21" s="102"/>
    </row>
    <row r="22" spans="1:25" ht="12.75">
      <c r="A22" s="4"/>
      <c r="B22" s="3" t="s">
        <v>34</v>
      </c>
      <c r="C22" s="18">
        <v>55</v>
      </c>
      <c r="D22" s="18">
        <v>379</v>
      </c>
      <c r="E22" s="24">
        <v>613</v>
      </c>
      <c r="F22" s="24">
        <v>328</v>
      </c>
      <c r="G22" s="49">
        <v>1375</v>
      </c>
      <c r="H22" s="16">
        <v>115</v>
      </c>
      <c r="I22" s="16">
        <v>727</v>
      </c>
      <c r="J22" s="16">
        <v>586</v>
      </c>
      <c r="K22" s="16">
        <v>388</v>
      </c>
      <c r="L22" s="49">
        <v>1816</v>
      </c>
      <c r="M22" s="16">
        <v>219</v>
      </c>
      <c r="N22" s="16">
        <v>807</v>
      </c>
      <c r="O22" s="16">
        <v>649</v>
      </c>
      <c r="P22" s="16">
        <v>1688</v>
      </c>
      <c r="Q22" s="49">
        <f t="shared" si="0"/>
        <v>3363</v>
      </c>
      <c r="R22" s="16">
        <v>262</v>
      </c>
      <c r="S22" s="75">
        <v>733</v>
      </c>
      <c r="T22" s="74">
        <v>769</v>
      </c>
      <c r="U22" s="74">
        <v>303</v>
      </c>
      <c r="V22" s="94">
        <v>2067</v>
      </c>
      <c r="W22" s="107">
        <v>79</v>
      </c>
      <c r="X22" s="119">
        <v>794</v>
      </c>
      <c r="Y22" s="102"/>
    </row>
    <row r="23" spans="1:25" ht="12.75">
      <c r="A23" s="4"/>
      <c r="B23" s="8" t="s">
        <v>35</v>
      </c>
      <c r="C23" s="15">
        <v>29</v>
      </c>
      <c r="D23" s="15">
        <v>530</v>
      </c>
      <c r="E23" s="16">
        <v>240</v>
      </c>
      <c r="F23" s="16">
        <v>145</v>
      </c>
      <c r="G23" s="46">
        <v>944</v>
      </c>
      <c r="H23" s="23">
        <v>664</v>
      </c>
      <c r="I23" s="23">
        <v>438</v>
      </c>
      <c r="J23" s="23">
        <v>2450</v>
      </c>
      <c r="K23" s="23">
        <v>-197</v>
      </c>
      <c r="L23" s="46">
        <v>3355</v>
      </c>
      <c r="M23" s="23">
        <v>377</v>
      </c>
      <c r="N23" s="23">
        <v>679</v>
      </c>
      <c r="O23" s="23">
        <v>-279</v>
      </c>
      <c r="P23" s="23">
        <v>-887</v>
      </c>
      <c r="Q23" s="46">
        <f t="shared" si="0"/>
        <v>-110</v>
      </c>
      <c r="R23" s="23">
        <v>163</v>
      </c>
      <c r="S23" s="74">
        <v>345</v>
      </c>
      <c r="T23" s="91">
        <v>10</v>
      </c>
      <c r="U23" s="91">
        <v>-178</v>
      </c>
      <c r="V23" s="95">
        <v>340</v>
      </c>
      <c r="W23" s="106">
        <v>-88</v>
      </c>
      <c r="X23" s="116">
        <v>937</v>
      </c>
      <c r="Y23" s="102"/>
    </row>
    <row r="24" spans="1:25" ht="12.75">
      <c r="A24" s="4"/>
      <c r="B24" s="19" t="s">
        <v>36</v>
      </c>
      <c r="C24" s="39">
        <v>0.3</v>
      </c>
      <c r="D24" s="39">
        <v>3.2</v>
      </c>
      <c r="E24" s="25">
        <v>2.8</v>
      </c>
      <c r="F24" s="25">
        <v>1.6</v>
      </c>
      <c r="G24" s="50">
        <v>7.9</v>
      </c>
      <c r="H24" s="42">
        <v>2.6</v>
      </c>
      <c r="I24" s="42">
        <v>3.8</v>
      </c>
      <c r="J24" s="38">
        <v>10.1</v>
      </c>
      <c r="K24" s="38">
        <v>0.5</v>
      </c>
      <c r="L24" s="50">
        <v>17</v>
      </c>
      <c r="M24" s="42">
        <v>1.9</v>
      </c>
      <c r="N24" s="42">
        <v>4.9</v>
      </c>
      <c r="O24" s="38">
        <v>0.9</v>
      </c>
      <c r="P24" s="38">
        <v>3</v>
      </c>
      <c r="Q24" s="50">
        <f t="shared" si="0"/>
        <v>10.700000000000001</v>
      </c>
      <c r="R24" s="38">
        <v>1.3</v>
      </c>
      <c r="S24" s="77">
        <v>3.5</v>
      </c>
      <c r="T24" s="36">
        <v>2.4</v>
      </c>
      <c r="U24" s="36">
        <v>0.5</v>
      </c>
      <c r="V24" s="97">
        <v>7.7</v>
      </c>
      <c r="W24" s="77">
        <v>-0.1</v>
      </c>
      <c r="X24" s="120" t="s">
        <v>58</v>
      </c>
      <c r="Y24" s="102"/>
    </row>
    <row r="25" spans="1:25" ht="12.75">
      <c r="A25" s="4"/>
      <c r="B25" s="27" t="s">
        <v>37</v>
      </c>
      <c r="C25" s="40">
        <v>0.8</v>
      </c>
      <c r="D25" s="40">
        <v>3.7</v>
      </c>
      <c r="E25" s="28">
        <v>3</v>
      </c>
      <c r="F25" s="28">
        <v>2.2</v>
      </c>
      <c r="G25" s="53">
        <f>SUM(C25:F25)</f>
        <v>9.7</v>
      </c>
      <c r="H25" s="43">
        <v>3.1</v>
      </c>
      <c r="I25" s="43">
        <v>4.4</v>
      </c>
      <c r="J25" s="28">
        <v>10.8</v>
      </c>
      <c r="K25" s="28">
        <v>1</v>
      </c>
      <c r="L25" s="53">
        <f>SUM(H25:K25)</f>
        <v>19.3</v>
      </c>
      <c r="M25" s="43">
        <v>2.3</v>
      </c>
      <c r="N25" s="43">
        <v>5.5</v>
      </c>
      <c r="O25" s="28">
        <v>1.5</v>
      </c>
      <c r="P25" s="28">
        <v>3.5</v>
      </c>
      <c r="Q25" s="53">
        <f>SUM(M25:P25)</f>
        <v>12.8</v>
      </c>
      <c r="R25" s="28">
        <v>1.8</v>
      </c>
      <c r="S25" s="78">
        <v>4.3</v>
      </c>
      <c r="T25" s="78">
        <v>2.9</v>
      </c>
      <c r="U25" s="78">
        <v>1.6</v>
      </c>
      <c r="V25" s="53">
        <f>SUM(R25:U25)</f>
        <v>10.6</v>
      </c>
      <c r="W25" s="78">
        <v>0.5</v>
      </c>
      <c r="X25" s="121" t="s">
        <v>59</v>
      </c>
      <c r="Y25" s="102"/>
    </row>
    <row r="26" spans="1:24" ht="12.75">
      <c r="A26" s="4"/>
      <c r="B26" s="29" t="s">
        <v>56</v>
      </c>
      <c r="C26" s="26"/>
      <c r="D26" s="26"/>
      <c r="E26" s="26"/>
      <c r="F26" s="26"/>
      <c r="G26" s="26"/>
      <c r="H26" s="26"/>
      <c r="I26" s="26"/>
      <c r="J26" s="26"/>
      <c r="K26" s="2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64"/>
    </row>
    <row r="27" spans="1:24" ht="12.75">
      <c r="A27" s="3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98"/>
      <c r="V27" s="10"/>
      <c r="W27" s="10"/>
      <c r="X27" s="65"/>
    </row>
    <row r="29" ht="12.75">
      <c r="K29" s="61"/>
    </row>
    <row r="30" ht="12.75">
      <c r="B30" s="44"/>
    </row>
  </sheetData>
  <printOptions/>
  <pageMargins left="0.75" right="0.75" top="1" bottom="1" header="0.5" footer="0.5"/>
  <pageSetup fitToWidth="2" horizontalDpi="600" verticalDpi="600" orientation="landscape" paperSize="9" scale="68" r:id="rId1"/>
  <headerFooter alignWithMargins="0">
    <oddHeader>&amp;L&amp;D  &amp;T&amp;R&amp;A</oddHeader>
    <oddFooter>&amp;L&amp;Z&amp;F</oddFooter>
  </headerFooter>
  <colBreaks count="1" manualBreakCount="1">
    <brk id="12" max="26" man="1"/>
  </colBreaks>
  <ignoredErrors>
    <ignoredError sqref="L10:P10 R10:T10 Q7:Q9 Q21:Q24" formulaRange="1"/>
    <ignoredError sqref="Q11:Q20 Q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Normal="75" zoomScaleSheetLayoutView="100" workbookViewId="0" topLeftCell="A37">
      <pane xSplit="2" topLeftCell="O1" activePane="topRight" state="frozen"/>
      <selection pane="topLeft" activeCell="A1" sqref="A1"/>
      <selection pane="topRight" activeCell="X65" sqref="X65"/>
    </sheetView>
  </sheetViews>
  <sheetFormatPr defaultColWidth="9.140625" defaultRowHeight="12.75"/>
  <cols>
    <col min="1" max="1" width="4.140625" style="99" customWidth="1"/>
    <col min="2" max="2" width="36.57421875" style="1" customWidth="1"/>
    <col min="3" max="5" width="7.421875" style="1" bestFit="1" customWidth="1"/>
    <col min="6" max="6" width="9.421875" style="1" bestFit="1" customWidth="1"/>
    <col min="7" max="7" width="8.57421875" style="1" bestFit="1" customWidth="1"/>
    <col min="8" max="10" width="7.421875" style="1" bestFit="1" customWidth="1"/>
    <col min="11" max="11" width="9.421875" style="1" bestFit="1" customWidth="1"/>
    <col min="12" max="12" width="8.57421875" style="1" bestFit="1" customWidth="1"/>
    <col min="13" max="15" width="7.421875" style="1" bestFit="1" customWidth="1"/>
    <col min="16" max="16" width="9.421875" style="1" bestFit="1" customWidth="1"/>
    <col min="17" max="17" width="8.57421875" style="1" bestFit="1" customWidth="1"/>
    <col min="18" max="19" width="7.421875" style="1" bestFit="1" customWidth="1"/>
    <col min="20" max="20" width="7.8515625" style="1" bestFit="1" customWidth="1"/>
    <col min="21" max="21" width="9.421875" style="1" bestFit="1" customWidth="1"/>
    <col min="22" max="22" width="8.57421875" style="99" bestFit="1" customWidth="1"/>
    <col min="23" max="23" width="10.28125" style="99" customWidth="1"/>
    <col min="24" max="24" width="9.140625" style="71" customWidth="1"/>
    <col min="25" max="25" width="10.28125" style="99" customWidth="1"/>
    <col min="26" max="26" width="8.8515625" style="99" customWidth="1"/>
    <col min="27" max="16384" width="8.8515625" style="1" customWidth="1"/>
  </cols>
  <sheetData>
    <row r="1" spans="1:24" ht="12.75">
      <c r="A1" s="63"/>
      <c r="X1" s="99"/>
    </row>
    <row r="2" spans="1:25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3"/>
      <c r="S2" s="8"/>
      <c r="T2" s="8"/>
      <c r="U2" s="8"/>
      <c r="V2" s="8"/>
      <c r="W2" s="8"/>
      <c r="Y2" s="8"/>
    </row>
    <row r="3" spans="1:25" ht="18">
      <c r="A3" s="31"/>
      <c r="B3" s="31" t="s">
        <v>55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8"/>
    </row>
    <row r="5" spans="1:25" ht="15">
      <c r="A5" s="32"/>
      <c r="B5" s="32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8"/>
    </row>
    <row r="6" spans="1:25" ht="12.75">
      <c r="A6" s="8"/>
      <c r="B6" s="8"/>
      <c r="C6" s="9" t="s">
        <v>8</v>
      </c>
      <c r="D6" s="9" t="s">
        <v>9</v>
      </c>
      <c r="E6" s="9" t="s">
        <v>10</v>
      </c>
      <c r="F6" s="9" t="s">
        <v>11</v>
      </c>
      <c r="G6" s="51" t="s">
        <v>6</v>
      </c>
      <c r="H6" s="9" t="s">
        <v>8</v>
      </c>
      <c r="I6" s="9" t="s">
        <v>9</v>
      </c>
      <c r="J6" s="9" t="s">
        <v>10</v>
      </c>
      <c r="K6" s="9" t="s">
        <v>11</v>
      </c>
      <c r="L6" s="51" t="s">
        <v>6</v>
      </c>
      <c r="M6" s="9" t="s">
        <v>8</v>
      </c>
      <c r="N6" s="9" t="s">
        <v>9</v>
      </c>
      <c r="O6" s="9" t="s">
        <v>10</v>
      </c>
      <c r="P6" s="9" t="s">
        <v>11</v>
      </c>
      <c r="Q6" s="51" t="s">
        <v>6</v>
      </c>
      <c r="R6" s="79" t="s">
        <v>8</v>
      </c>
      <c r="S6" s="9" t="s">
        <v>9</v>
      </c>
      <c r="T6" s="9" t="s">
        <v>18</v>
      </c>
      <c r="U6" s="9" t="s">
        <v>11</v>
      </c>
      <c r="V6" s="79" t="s">
        <v>6</v>
      </c>
      <c r="W6" s="79" t="s">
        <v>8</v>
      </c>
      <c r="X6" s="9" t="s">
        <v>9</v>
      </c>
      <c r="Y6" s="9"/>
    </row>
    <row r="7" spans="1:25" ht="12.75">
      <c r="A7" s="8"/>
      <c r="B7" s="10" t="s">
        <v>19</v>
      </c>
      <c r="C7" s="11">
        <v>1999</v>
      </c>
      <c r="D7" s="11">
        <v>1999</v>
      </c>
      <c r="E7" s="11">
        <v>1999</v>
      </c>
      <c r="F7" s="11">
        <v>1999</v>
      </c>
      <c r="G7" s="52">
        <v>1999</v>
      </c>
      <c r="H7" s="11">
        <v>2000</v>
      </c>
      <c r="I7" s="11">
        <v>2000</v>
      </c>
      <c r="J7" s="11">
        <v>2000</v>
      </c>
      <c r="K7" s="11">
        <v>2000</v>
      </c>
      <c r="L7" s="52">
        <v>2000</v>
      </c>
      <c r="M7" s="11">
        <v>2001</v>
      </c>
      <c r="N7" s="11">
        <v>2001</v>
      </c>
      <c r="O7" s="11">
        <v>2001</v>
      </c>
      <c r="P7" s="11">
        <v>2001</v>
      </c>
      <c r="Q7" s="52">
        <v>2001</v>
      </c>
      <c r="R7" s="80">
        <v>2002</v>
      </c>
      <c r="S7" s="11">
        <v>2002</v>
      </c>
      <c r="T7" s="11">
        <v>2002</v>
      </c>
      <c r="U7" s="11">
        <v>2002</v>
      </c>
      <c r="V7" s="80">
        <v>2002</v>
      </c>
      <c r="W7" s="80">
        <v>2003</v>
      </c>
      <c r="X7" s="11">
        <v>2003</v>
      </c>
      <c r="Y7" s="109"/>
    </row>
    <row r="8" spans="1:25" ht="12.75">
      <c r="A8" s="8"/>
      <c r="B8" s="8" t="s">
        <v>0</v>
      </c>
      <c r="C8" s="15">
        <v>2444</v>
      </c>
      <c r="D8" s="15">
        <v>2500</v>
      </c>
      <c r="E8" s="16">
        <v>2634</v>
      </c>
      <c r="F8" s="16">
        <v>3179</v>
      </c>
      <c r="G8" s="46">
        <v>10757</v>
      </c>
      <c r="H8" s="16">
        <v>2487</v>
      </c>
      <c r="I8" s="16">
        <v>2830</v>
      </c>
      <c r="J8" s="62">
        <v>2693</v>
      </c>
      <c r="K8" s="62">
        <v>3029</v>
      </c>
      <c r="L8" s="67">
        <v>11039</v>
      </c>
      <c r="M8" s="16">
        <v>2706</v>
      </c>
      <c r="N8" s="16">
        <v>2691</v>
      </c>
      <c r="O8" s="62">
        <v>2682</v>
      </c>
      <c r="P8" s="62">
        <v>3054</v>
      </c>
      <c r="Q8" s="67">
        <f aca="true" t="shared" si="0" ref="Q8:Q18">SUM(M8:P8)</f>
        <v>11133</v>
      </c>
      <c r="R8" s="81">
        <v>2688</v>
      </c>
      <c r="S8" s="15">
        <v>2641</v>
      </c>
      <c r="T8" s="15">
        <v>2692</v>
      </c>
      <c r="U8" s="62">
        <v>3041</v>
      </c>
      <c r="V8" s="81">
        <f>SUM(R8:U8)</f>
        <v>11062</v>
      </c>
      <c r="W8" s="81">
        <v>2663</v>
      </c>
      <c r="X8" s="109">
        <v>2898</v>
      </c>
      <c r="Y8" s="62"/>
    </row>
    <row r="9" spans="1:25" ht="12.75">
      <c r="A9" s="8"/>
      <c r="B9" s="8" t="s">
        <v>39</v>
      </c>
      <c r="C9" s="15">
        <v>1272</v>
      </c>
      <c r="D9" s="15">
        <v>1667</v>
      </c>
      <c r="E9" s="16">
        <v>1885</v>
      </c>
      <c r="F9" s="16">
        <v>1549</v>
      </c>
      <c r="G9" s="46">
        <v>6373</v>
      </c>
      <c r="H9" s="16">
        <v>1400</v>
      </c>
      <c r="I9" s="16">
        <v>2145</v>
      </c>
      <c r="J9" s="62">
        <v>2019</v>
      </c>
      <c r="K9" s="62">
        <v>1860</v>
      </c>
      <c r="L9" s="67">
        <v>7424</v>
      </c>
      <c r="M9" s="16">
        <v>3091</v>
      </c>
      <c r="N9" s="16">
        <v>3992</v>
      </c>
      <c r="O9" s="62">
        <v>4144</v>
      </c>
      <c r="P9" s="62">
        <v>3697</v>
      </c>
      <c r="Q9" s="67">
        <f t="shared" si="0"/>
        <v>14924</v>
      </c>
      <c r="R9" s="81">
        <v>3195</v>
      </c>
      <c r="S9" s="15">
        <v>4075</v>
      </c>
      <c r="T9" s="15">
        <v>3775</v>
      </c>
      <c r="U9" s="62">
        <v>3471</v>
      </c>
      <c r="V9" s="81">
        <f aca="true" t="shared" si="1" ref="V9:V15">SUM(R9:U9)</f>
        <v>14516</v>
      </c>
      <c r="W9" s="81">
        <v>2846</v>
      </c>
      <c r="X9" s="109">
        <v>4083</v>
      </c>
      <c r="Y9" s="62"/>
    </row>
    <row r="10" spans="1:25" ht="12.75">
      <c r="A10" s="8"/>
      <c r="B10" s="8" t="s">
        <v>1</v>
      </c>
      <c r="C10" s="15">
        <v>1124</v>
      </c>
      <c r="D10" s="15">
        <v>1081</v>
      </c>
      <c r="E10" s="16">
        <v>1099</v>
      </c>
      <c r="F10" s="16">
        <v>1227</v>
      </c>
      <c r="G10" s="46">
        <v>4531</v>
      </c>
      <c r="H10" s="16">
        <v>1080</v>
      </c>
      <c r="I10" s="16">
        <v>1113</v>
      </c>
      <c r="J10" s="62">
        <v>1156</v>
      </c>
      <c r="K10" s="62">
        <v>1237</v>
      </c>
      <c r="L10" s="67">
        <v>4586</v>
      </c>
      <c r="M10" s="16">
        <v>1166</v>
      </c>
      <c r="N10" s="16">
        <v>1082</v>
      </c>
      <c r="O10" s="62">
        <v>1080</v>
      </c>
      <c r="P10" s="62">
        <v>1199</v>
      </c>
      <c r="Q10" s="67">
        <f t="shared" si="0"/>
        <v>4527</v>
      </c>
      <c r="R10" s="81">
        <v>1132</v>
      </c>
      <c r="S10" s="15">
        <v>1070</v>
      </c>
      <c r="T10" s="15">
        <v>1076</v>
      </c>
      <c r="U10" s="62">
        <v>1222</v>
      </c>
      <c r="V10" s="81">
        <f t="shared" si="1"/>
        <v>4500</v>
      </c>
      <c r="W10" s="81">
        <v>1173</v>
      </c>
      <c r="X10" s="109">
        <v>1131</v>
      </c>
      <c r="Y10" s="62"/>
    </row>
    <row r="11" spans="1:25" ht="12.75">
      <c r="A11" s="8"/>
      <c r="B11" s="8" t="s">
        <v>2</v>
      </c>
      <c r="C11" s="15">
        <v>805</v>
      </c>
      <c r="D11" s="15">
        <v>828</v>
      </c>
      <c r="E11" s="16">
        <v>789</v>
      </c>
      <c r="F11" s="16">
        <v>910</v>
      </c>
      <c r="G11" s="46">
        <v>3332</v>
      </c>
      <c r="H11" s="16">
        <v>846</v>
      </c>
      <c r="I11" s="16">
        <v>898</v>
      </c>
      <c r="J11" s="62">
        <v>841</v>
      </c>
      <c r="K11" s="62">
        <v>1000</v>
      </c>
      <c r="L11" s="67">
        <v>3585</v>
      </c>
      <c r="M11" s="16">
        <v>1843</v>
      </c>
      <c r="N11" s="16">
        <v>1930</v>
      </c>
      <c r="O11" s="62">
        <v>1744</v>
      </c>
      <c r="P11" s="62">
        <v>1936</v>
      </c>
      <c r="Q11" s="67">
        <f t="shared" si="0"/>
        <v>7453</v>
      </c>
      <c r="R11" s="81">
        <v>1738</v>
      </c>
      <c r="S11" s="15">
        <v>1882</v>
      </c>
      <c r="T11" s="15">
        <v>1671</v>
      </c>
      <c r="U11" s="62">
        <v>1788</v>
      </c>
      <c r="V11" s="81">
        <f t="shared" si="1"/>
        <v>7079</v>
      </c>
      <c r="W11" s="81">
        <v>1726</v>
      </c>
      <c r="X11" s="109">
        <v>1863</v>
      </c>
      <c r="Y11" s="62"/>
    </row>
    <row r="12" spans="1:25" ht="12.75">
      <c r="A12" s="8"/>
      <c r="B12" s="8" t="s">
        <v>40</v>
      </c>
      <c r="C12" s="15">
        <v>-45</v>
      </c>
      <c r="D12" s="15">
        <v>-27</v>
      </c>
      <c r="E12" s="23">
        <v>-35</v>
      </c>
      <c r="F12" s="23">
        <v>-44</v>
      </c>
      <c r="G12" s="57">
        <v>-151</v>
      </c>
      <c r="H12" s="23">
        <v>-36</v>
      </c>
      <c r="I12" s="16">
        <v>-23</v>
      </c>
      <c r="J12" s="62">
        <v>-35</v>
      </c>
      <c r="K12" s="62">
        <v>-52</v>
      </c>
      <c r="L12" s="67">
        <v>-146</v>
      </c>
      <c r="M12" s="23">
        <v>-43</v>
      </c>
      <c r="N12" s="16">
        <v>-26</v>
      </c>
      <c r="O12" s="62">
        <v>-36</v>
      </c>
      <c r="P12" s="62">
        <v>-48</v>
      </c>
      <c r="Q12" s="67">
        <f t="shared" si="0"/>
        <v>-153</v>
      </c>
      <c r="R12" s="81">
        <v>-39</v>
      </c>
      <c r="S12" s="15">
        <v>-29</v>
      </c>
      <c r="T12" s="35">
        <v>-41</v>
      </c>
      <c r="U12" s="62">
        <v>-48</v>
      </c>
      <c r="V12" s="81">
        <f t="shared" si="1"/>
        <v>-157</v>
      </c>
      <c r="W12" s="81">
        <v>-50</v>
      </c>
      <c r="X12" s="109">
        <v>-38</v>
      </c>
      <c r="Y12" s="62"/>
    </row>
    <row r="13" spans="1:26" s="33" customFormat="1" ht="12.75">
      <c r="A13" s="13"/>
      <c r="B13" s="103" t="s">
        <v>41</v>
      </c>
      <c r="C13" s="18">
        <v>5600</v>
      </c>
      <c r="D13" s="18">
        <v>6049</v>
      </c>
      <c r="E13" s="17">
        <v>6372</v>
      </c>
      <c r="F13" s="17">
        <v>6821</v>
      </c>
      <c r="G13" s="47">
        <f>SUM(G8:G12)</f>
        <v>24842</v>
      </c>
      <c r="H13" s="17">
        <v>5777</v>
      </c>
      <c r="I13" s="17">
        <v>6963</v>
      </c>
      <c r="J13" s="17">
        <v>6674</v>
      </c>
      <c r="K13" s="17">
        <v>7074</v>
      </c>
      <c r="L13" s="47">
        <f>SUM(L8:L12)</f>
        <v>26488</v>
      </c>
      <c r="M13" s="17">
        <v>8763</v>
      </c>
      <c r="N13" s="17">
        <v>9669</v>
      </c>
      <c r="O13" s="17">
        <f>SUM(O8:O12)</f>
        <v>9614</v>
      </c>
      <c r="P13" s="17">
        <f>SUM(P8:P12)</f>
        <v>9838</v>
      </c>
      <c r="Q13" s="47">
        <f t="shared" si="0"/>
        <v>37884</v>
      </c>
      <c r="R13" s="82">
        <f>SUM(R8:R12)</f>
        <v>8714</v>
      </c>
      <c r="S13" s="18">
        <f>SUM(S8:S12)</f>
        <v>9639</v>
      </c>
      <c r="T13" s="15">
        <f>SUM(T8:T12)</f>
        <v>9173</v>
      </c>
      <c r="U13" s="17">
        <f>SUM(U8:U12)</f>
        <v>9474</v>
      </c>
      <c r="V13" s="82">
        <f>SUM(R13:U13)</f>
        <v>37000</v>
      </c>
      <c r="W13" s="82">
        <f>SUM(W8:W12)</f>
        <v>8358</v>
      </c>
      <c r="X13" s="110">
        <f>SUM(X8:X12)</f>
        <v>9937</v>
      </c>
      <c r="Y13" s="14"/>
      <c r="Z13" s="101"/>
    </row>
    <row r="14" spans="1:26" s="33" customFormat="1" ht="12.75">
      <c r="A14" s="13"/>
      <c r="B14" s="34" t="s">
        <v>42</v>
      </c>
      <c r="C14" s="15">
        <v>1390</v>
      </c>
      <c r="D14" s="15">
        <v>1371</v>
      </c>
      <c r="E14" s="14">
        <v>1388</v>
      </c>
      <c r="F14" s="14">
        <v>1472</v>
      </c>
      <c r="G14" s="45">
        <v>5621</v>
      </c>
      <c r="H14" s="14">
        <v>1374</v>
      </c>
      <c r="I14" s="14">
        <v>1761</v>
      </c>
      <c r="J14" s="14">
        <v>1836</v>
      </c>
      <c r="K14" s="14">
        <v>1955</v>
      </c>
      <c r="L14" s="45">
        <v>6926</v>
      </c>
      <c r="M14" s="14">
        <v>1529</v>
      </c>
      <c r="N14" s="14">
        <v>1753</v>
      </c>
      <c r="O14" s="14">
        <v>1641</v>
      </c>
      <c r="P14" s="14">
        <v>1658</v>
      </c>
      <c r="Q14" s="45">
        <f t="shared" si="0"/>
        <v>6581</v>
      </c>
      <c r="R14" s="83">
        <v>1527</v>
      </c>
      <c r="S14" s="15">
        <v>1490</v>
      </c>
      <c r="T14" s="15">
        <v>1328</v>
      </c>
      <c r="U14" s="14">
        <v>1381</v>
      </c>
      <c r="V14" s="81">
        <f t="shared" si="1"/>
        <v>5726</v>
      </c>
      <c r="W14" s="83">
        <v>1462</v>
      </c>
      <c r="X14" s="109">
        <v>1625</v>
      </c>
      <c r="Y14" s="14"/>
      <c r="Z14" s="101"/>
    </row>
    <row r="15" spans="1:25" ht="12.75">
      <c r="A15" s="8"/>
      <c r="B15" s="8" t="s">
        <v>43</v>
      </c>
      <c r="C15" s="15">
        <v>125</v>
      </c>
      <c r="D15" s="15">
        <v>96</v>
      </c>
      <c r="E15" s="37">
        <v>174</v>
      </c>
      <c r="F15" s="37">
        <v>86</v>
      </c>
      <c r="G15" s="58">
        <v>481</v>
      </c>
      <c r="H15" s="37">
        <v>55</v>
      </c>
      <c r="I15" s="37">
        <v>59</v>
      </c>
      <c r="J15" s="37">
        <v>68</v>
      </c>
      <c r="K15" s="37">
        <v>70</v>
      </c>
      <c r="L15" s="58">
        <v>252</v>
      </c>
      <c r="M15" s="37">
        <v>54</v>
      </c>
      <c r="N15" s="37">
        <v>66</v>
      </c>
      <c r="O15" s="37">
        <v>-18</v>
      </c>
      <c r="P15" s="37">
        <v>-23</v>
      </c>
      <c r="Q15" s="58">
        <f t="shared" si="0"/>
        <v>79</v>
      </c>
      <c r="R15" s="84">
        <v>-14</v>
      </c>
      <c r="S15" s="15">
        <v>-17</v>
      </c>
      <c r="T15" s="35">
        <v>-22</v>
      </c>
      <c r="U15" s="37">
        <v>-5</v>
      </c>
      <c r="V15" s="81">
        <f t="shared" si="1"/>
        <v>-58</v>
      </c>
      <c r="W15" s="84">
        <v>-26</v>
      </c>
      <c r="X15" s="11">
        <v>-22</v>
      </c>
      <c r="Y15" s="14"/>
    </row>
    <row r="16" spans="1:26" s="33" customFormat="1" ht="12.75">
      <c r="A16" s="13"/>
      <c r="B16" s="103" t="s">
        <v>44</v>
      </c>
      <c r="C16" s="18">
        <v>7115</v>
      </c>
      <c r="D16" s="18">
        <v>7516</v>
      </c>
      <c r="E16" s="17">
        <v>7934</v>
      </c>
      <c r="F16" s="17">
        <v>8379</v>
      </c>
      <c r="G16" s="47">
        <f>SUM(G13:G15)</f>
        <v>30944</v>
      </c>
      <c r="H16" s="17">
        <v>7206</v>
      </c>
      <c r="I16" s="17">
        <v>8783</v>
      </c>
      <c r="J16" s="17">
        <v>8578</v>
      </c>
      <c r="K16" s="17">
        <v>9099</v>
      </c>
      <c r="L16" s="47">
        <f>SUM(L13:L15)</f>
        <v>33666</v>
      </c>
      <c r="M16" s="17">
        <v>10346</v>
      </c>
      <c r="N16" s="17">
        <v>11488</v>
      </c>
      <c r="O16" s="17">
        <f>SUM(O13:O15)</f>
        <v>11237</v>
      </c>
      <c r="P16" s="17">
        <f>SUM(P13:P15)</f>
        <v>11473</v>
      </c>
      <c r="Q16" s="47">
        <f t="shared" si="0"/>
        <v>44544</v>
      </c>
      <c r="R16" s="82">
        <f>SUM(R13:R15)</f>
        <v>10227</v>
      </c>
      <c r="S16" s="18">
        <f>SUM(S13:S15)</f>
        <v>11112</v>
      </c>
      <c r="T16" s="18">
        <f>SUM(T13:T15)</f>
        <v>10479</v>
      </c>
      <c r="U16" s="17">
        <f>SUM(U13:U15)</f>
        <v>10850</v>
      </c>
      <c r="V16" s="82">
        <f>SUM(R16:U16)</f>
        <v>42668</v>
      </c>
      <c r="W16" s="82">
        <f>SUM(W13:W15)</f>
        <v>9794</v>
      </c>
      <c r="X16" s="110">
        <f>SUM(X13:X15)</f>
        <v>11540</v>
      </c>
      <c r="Y16" s="14"/>
      <c r="Z16" s="101"/>
    </row>
    <row r="17" spans="1:26" s="33" customFormat="1" ht="12.75">
      <c r="A17" s="13"/>
      <c r="B17" s="34" t="s">
        <v>45</v>
      </c>
      <c r="C17" s="15">
        <v>97</v>
      </c>
      <c r="D17" s="15">
        <v>140</v>
      </c>
      <c r="E17" s="37">
        <v>102</v>
      </c>
      <c r="F17" s="37">
        <v>209</v>
      </c>
      <c r="G17" s="58">
        <v>548</v>
      </c>
      <c r="H17" s="14">
        <v>199</v>
      </c>
      <c r="I17" s="14">
        <v>92</v>
      </c>
      <c r="J17" s="14">
        <v>45</v>
      </c>
      <c r="K17" s="14">
        <v>81</v>
      </c>
      <c r="L17" s="45">
        <v>417</v>
      </c>
      <c r="M17" s="14">
        <v>59</v>
      </c>
      <c r="N17" s="14">
        <v>46</v>
      </c>
      <c r="O17" s="14">
        <v>46</v>
      </c>
      <c r="P17" s="14">
        <v>104</v>
      </c>
      <c r="Q17" s="45">
        <f t="shared" si="0"/>
        <v>255</v>
      </c>
      <c r="R17" s="83">
        <v>51</v>
      </c>
      <c r="S17" s="15">
        <v>61</v>
      </c>
      <c r="T17" s="35">
        <v>66</v>
      </c>
      <c r="U17" s="14">
        <v>133</v>
      </c>
      <c r="V17" s="83">
        <f>SUM(R17:U17)</f>
        <v>311</v>
      </c>
      <c r="W17" s="83">
        <v>76</v>
      </c>
      <c r="X17" s="11">
        <v>79</v>
      </c>
      <c r="Y17" s="14"/>
      <c r="Z17" s="101"/>
    </row>
    <row r="18" spans="1:26" s="33" customFormat="1" ht="12.75">
      <c r="A18" s="13"/>
      <c r="B18" s="104" t="s">
        <v>46</v>
      </c>
      <c r="C18" s="22">
        <v>7212</v>
      </c>
      <c r="D18" s="22">
        <v>7656</v>
      </c>
      <c r="E18" s="21">
        <v>8036</v>
      </c>
      <c r="F18" s="21">
        <v>8588</v>
      </c>
      <c r="G18" s="48">
        <f>SUM(G16:G17)</f>
        <v>31492</v>
      </c>
      <c r="H18" s="21">
        <v>7405</v>
      </c>
      <c r="I18" s="21">
        <v>8875</v>
      </c>
      <c r="J18" s="21">
        <v>8623</v>
      </c>
      <c r="K18" s="21">
        <v>9180</v>
      </c>
      <c r="L18" s="48">
        <f>SUM(L16:L17)</f>
        <v>34083</v>
      </c>
      <c r="M18" s="21">
        <v>10405</v>
      </c>
      <c r="N18" s="21">
        <v>11534</v>
      </c>
      <c r="O18" s="21">
        <f>SUM(O16:O17)</f>
        <v>11283</v>
      </c>
      <c r="P18" s="21">
        <f>SUM(P16:P17)</f>
        <v>11577</v>
      </c>
      <c r="Q18" s="48">
        <f t="shared" si="0"/>
        <v>44799</v>
      </c>
      <c r="R18" s="85">
        <f>SUM(R16:R17)</f>
        <v>10278</v>
      </c>
      <c r="S18" s="22">
        <f>SUM(S16:S17)</f>
        <v>11173</v>
      </c>
      <c r="T18" s="35">
        <f>SUM(T16:T17)</f>
        <v>10545</v>
      </c>
      <c r="U18" s="21">
        <f>SUM(U16:U17)</f>
        <v>10983</v>
      </c>
      <c r="V18" s="85">
        <f>SUM(R18:U18)</f>
        <v>42979</v>
      </c>
      <c r="W18" s="85">
        <f>SUM(W16:W17)</f>
        <v>9870</v>
      </c>
      <c r="X18" s="111">
        <f>SUM(X16:X17)</f>
        <v>11619</v>
      </c>
      <c r="Y18" s="14"/>
      <c r="Z18" s="101"/>
    </row>
    <row r="19" spans="1:25" ht="12.75">
      <c r="A19" s="8"/>
      <c r="B19" s="8"/>
      <c r="C19" s="36"/>
      <c r="D19" s="36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09"/>
      <c r="Y19" s="34"/>
    </row>
    <row r="20" spans="1:25" ht="12.75">
      <c r="A20" s="8"/>
      <c r="B20" s="8"/>
      <c r="C20" s="36"/>
      <c r="D20" s="3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09"/>
      <c r="Y20" s="34"/>
    </row>
    <row r="21" spans="1:25" ht="15">
      <c r="A21" s="32"/>
      <c r="B21" s="32" t="s">
        <v>49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34"/>
      <c r="X21" s="109"/>
      <c r="Y21" s="34"/>
    </row>
    <row r="22" spans="1:25" ht="12.75">
      <c r="A22" s="8"/>
      <c r="B22" s="8"/>
      <c r="C22" s="9" t="s">
        <v>8</v>
      </c>
      <c r="D22" s="9" t="s">
        <v>9</v>
      </c>
      <c r="E22" s="9" t="s">
        <v>10</v>
      </c>
      <c r="F22" s="9" t="s">
        <v>11</v>
      </c>
      <c r="G22" s="51" t="s">
        <v>13</v>
      </c>
      <c r="H22" s="9" t="s">
        <v>8</v>
      </c>
      <c r="I22" s="9" t="s">
        <v>9</v>
      </c>
      <c r="J22" s="9" t="s">
        <v>10</v>
      </c>
      <c r="K22" s="9" t="s">
        <v>11</v>
      </c>
      <c r="L22" s="51" t="s">
        <v>13</v>
      </c>
      <c r="M22" s="9" t="s">
        <v>8</v>
      </c>
      <c r="N22" s="9" t="s">
        <v>9</v>
      </c>
      <c r="O22" s="9" t="s">
        <v>10</v>
      </c>
      <c r="P22" s="9" t="s">
        <v>11</v>
      </c>
      <c r="Q22" s="51" t="s">
        <v>13</v>
      </c>
      <c r="R22" s="79" t="s">
        <v>8</v>
      </c>
      <c r="S22" s="9" t="s">
        <v>9</v>
      </c>
      <c r="T22" s="9" t="s">
        <v>18</v>
      </c>
      <c r="U22" s="9" t="s">
        <v>11</v>
      </c>
      <c r="V22" s="79" t="s">
        <v>13</v>
      </c>
      <c r="W22" s="79" t="s">
        <v>8</v>
      </c>
      <c r="X22" s="9" t="s">
        <v>9</v>
      </c>
      <c r="Y22" s="9"/>
    </row>
    <row r="23" spans="1:25" ht="12.75">
      <c r="A23" s="8"/>
      <c r="B23" s="10" t="s">
        <v>19</v>
      </c>
      <c r="C23" s="11">
        <v>1999</v>
      </c>
      <c r="D23" s="11">
        <v>1999</v>
      </c>
      <c r="E23" s="11">
        <v>1999</v>
      </c>
      <c r="F23" s="11">
        <v>1999</v>
      </c>
      <c r="G23" s="52">
        <v>1999</v>
      </c>
      <c r="H23" s="11">
        <v>2000</v>
      </c>
      <c r="I23" s="11">
        <v>2000</v>
      </c>
      <c r="J23" s="11">
        <v>2000</v>
      </c>
      <c r="K23" s="11">
        <v>2000</v>
      </c>
      <c r="L23" s="52">
        <v>2000</v>
      </c>
      <c r="M23" s="11">
        <v>2001</v>
      </c>
      <c r="N23" s="11">
        <v>2001</v>
      </c>
      <c r="O23" s="11">
        <v>2001</v>
      </c>
      <c r="P23" s="11">
        <v>2001</v>
      </c>
      <c r="Q23" s="52">
        <v>2001</v>
      </c>
      <c r="R23" s="80">
        <v>2002</v>
      </c>
      <c r="S23" s="11">
        <v>2002</v>
      </c>
      <c r="T23" s="11">
        <v>2002</v>
      </c>
      <c r="U23" s="11">
        <v>2002</v>
      </c>
      <c r="V23" s="80">
        <v>2002</v>
      </c>
      <c r="W23" s="80">
        <v>2003</v>
      </c>
      <c r="X23" s="11">
        <v>2003</v>
      </c>
      <c r="Y23" s="109"/>
    </row>
    <row r="24" spans="1:25" ht="12.75">
      <c r="A24" s="8"/>
      <c r="B24" s="8" t="s">
        <v>0</v>
      </c>
      <c r="C24" s="15">
        <v>161</v>
      </c>
      <c r="D24" s="15">
        <v>210</v>
      </c>
      <c r="E24" s="15">
        <v>227</v>
      </c>
      <c r="F24" s="15">
        <v>275</v>
      </c>
      <c r="G24" s="55">
        <v>873</v>
      </c>
      <c r="H24" s="15">
        <v>130</v>
      </c>
      <c r="I24" s="15">
        <v>263</v>
      </c>
      <c r="J24" s="15">
        <v>237</v>
      </c>
      <c r="K24" s="15">
        <v>325</v>
      </c>
      <c r="L24" s="55">
        <v>955</v>
      </c>
      <c r="M24" s="15">
        <v>169</v>
      </c>
      <c r="N24" s="15">
        <v>215</v>
      </c>
      <c r="O24" s="15">
        <v>244</v>
      </c>
      <c r="P24" s="15">
        <v>324</v>
      </c>
      <c r="Q24" s="55">
        <v>952</v>
      </c>
      <c r="R24" s="86">
        <v>167</v>
      </c>
      <c r="S24" s="15">
        <v>185</v>
      </c>
      <c r="T24" s="15">
        <v>239</v>
      </c>
      <c r="U24" s="15">
        <v>311</v>
      </c>
      <c r="V24" s="86">
        <f aca="true" t="shared" si="2" ref="V24:V33">SUM(R24:U24)</f>
        <v>902</v>
      </c>
      <c r="W24" s="86">
        <v>144</v>
      </c>
      <c r="X24" s="109">
        <v>241</v>
      </c>
      <c r="Y24" s="15"/>
    </row>
    <row r="25" spans="1:25" ht="12.75">
      <c r="A25" s="8"/>
      <c r="B25" s="8" t="s">
        <v>39</v>
      </c>
      <c r="C25" s="15">
        <v>-23</v>
      </c>
      <c r="D25" s="15">
        <v>218</v>
      </c>
      <c r="E25" s="15">
        <v>337</v>
      </c>
      <c r="F25" s="15">
        <v>98</v>
      </c>
      <c r="G25" s="55">
        <v>630</v>
      </c>
      <c r="H25" s="15">
        <v>-1</v>
      </c>
      <c r="I25" s="15">
        <v>398</v>
      </c>
      <c r="J25" s="15">
        <v>354</v>
      </c>
      <c r="K25" s="15">
        <v>133</v>
      </c>
      <c r="L25" s="55">
        <v>884</v>
      </c>
      <c r="M25" s="15">
        <v>48</v>
      </c>
      <c r="N25" s="15">
        <v>493</v>
      </c>
      <c r="O25" s="15">
        <v>549</v>
      </c>
      <c r="P25" s="15">
        <v>221</v>
      </c>
      <c r="Q25" s="55">
        <v>1311</v>
      </c>
      <c r="R25" s="86">
        <v>141</v>
      </c>
      <c r="S25" s="15">
        <v>525</v>
      </c>
      <c r="T25" s="15">
        <v>533</v>
      </c>
      <c r="U25" s="15">
        <v>165</v>
      </c>
      <c r="V25" s="86">
        <f t="shared" si="2"/>
        <v>1364</v>
      </c>
      <c r="W25" s="86">
        <v>-9</v>
      </c>
      <c r="X25" s="109">
        <v>493</v>
      </c>
      <c r="Y25" s="15"/>
    </row>
    <row r="26" spans="1:25" ht="12.75">
      <c r="A26" s="8"/>
      <c r="B26" s="8" t="s">
        <v>1</v>
      </c>
      <c r="C26" s="15">
        <v>98</v>
      </c>
      <c r="D26" s="15">
        <v>137</v>
      </c>
      <c r="E26" s="15">
        <v>118</v>
      </c>
      <c r="F26" s="15">
        <v>158</v>
      </c>
      <c r="G26" s="55">
        <v>511</v>
      </c>
      <c r="H26" s="15">
        <v>109</v>
      </c>
      <c r="I26" s="15">
        <v>146</v>
      </c>
      <c r="J26" s="15">
        <v>162</v>
      </c>
      <c r="K26" s="15">
        <v>159</v>
      </c>
      <c r="L26" s="55">
        <v>576</v>
      </c>
      <c r="M26" s="15">
        <v>164</v>
      </c>
      <c r="N26" s="15">
        <v>163</v>
      </c>
      <c r="O26" s="15">
        <v>150</v>
      </c>
      <c r="P26" s="15">
        <v>171</v>
      </c>
      <c r="Q26" s="55">
        <v>648</v>
      </c>
      <c r="R26" s="86">
        <v>175</v>
      </c>
      <c r="S26" s="15">
        <v>192</v>
      </c>
      <c r="T26" s="15">
        <v>198</v>
      </c>
      <c r="U26" s="15">
        <v>222</v>
      </c>
      <c r="V26" s="86">
        <f t="shared" si="2"/>
        <v>787</v>
      </c>
      <c r="W26" s="86">
        <v>213</v>
      </c>
      <c r="X26" s="109">
        <v>231</v>
      </c>
      <c r="Y26" s="15"/>
    </row>
    <row r="27" spans="1:25" ht="12.75">
      <c r="A27" s="8"/>
      <c r="B27" s="10" t="s">
        <v>2</v>
      </c>
      <c r="C27" s="35">
        <v>62</v>
      </c>
      <c r="D27" s="35">
        <v>68</v>
      </c>
      <c r="E27" s="35">
        <v>29</v>
      </c>
      <c r="F27" s="35">
        <v>89</v>
      </c>
      <c r="G27" s="60">
        <v>248</v>
      </c>
      <c r="H27" s="35">
        <v>61</v>
      </c>
      <c r="I27" s="35">
        <v>81</v>
      </c>
      <c r="J27" s="35">
        <v>37</v>
      </c>
      <c r="K27" s="35">
        <v>113</v>
      </c>
      <c r="L27" s="60">
        <v>292</v>
      </c>
      <c r="M27" s="35">
        <v>73</v>
      </c>
      <c r="N27" s="35">
        <v>104</v>
      </c>
      <c r="O27" s="35">
        <v>15</v>
      </c>
      <c r="P27" s="35">
        <v>102</v>
      </c>
      <c r="Q27" s="60">
        <v>294</v>
      </c>
      <c r="R27" s="87">
        <v>-9</v>
      </c>
      <c r="S27" s="35">
        <v>56</v>
      </c>
      <c r="T27" s="35">
        <v>32</v>
      </c>
      <c r="U27" s="35">
        <v>69</v>
      </c>
      <c r="V27" s="87">
        <f t="shared" si="2"/>
        <v>148</v>
      </c>
      <c r="W27" s="87">
        <v>16</v>
      </c>
      <c r="X27" s="109">
        <v>58</v>
      </c>
      <c r="Y27" s="15"/>
    </row>
    <row r="28" spans="1:25" ht="12.75">
      <c r="A28" s="13"/>
      <c r="B28" s="13" t="s">
        <v>41</v>
      </c>
      <c r="C28" s="15">
        <v>298</v>
      </c>
      <c r="D28" s="15">
        <v>633</v>
      </c>
      <c r="E28" s="15">
        <v>711</v>
      </c>
      <c r="F28" s="15">
        <v>620</v>
      </c>
      <c r="G28" s="55">
        <v>2262</v>
      </c>
      <c r="H28" s="15">
        <v>299</v>
      </c>
      <c r="I28" s="15">
        <v>888</v>
      </c>
      <c r="J28" s="15">
        <v>790</v>
      </c>
      <c r="K28" s="15">
        <v>730</v>
      </c>
      <c r="L28" s="55">
        <v>2707</v>
      </c>
      <c r="M28" s="15">
        <v>454</v>
      </c>
      <c r="N28" s="15">
        <v>975</v>
      </c>
      <c r="O28" s="15">
        <v>958</v>
      </c>
      <c r="P28" s="15">
        <v>818</v>
      </c>
      <c r="Q28" s="55">
        <v>3205</v>
      </c>
      <c r="R28" s="86">
        <f>SUM(R24:R27)</f>
        <v>474</v>
      </c>
      <c r="S28" s="15">
        <f>SUM(S24:S27)</f>
        <v>958</v>
      </c>
      <c r="T28" s="15">
        <f>SUM(T24:T27)</f>
        <v>1002</v>
      </c>
      <c r="U28" s="15">
        <f>SUM(U24:U27)</f>
        <v>767</v>
      </c>
      <c r="V28" s="86">
        <f t="shared" si="2"/>
        <v>3201</v>
      </c>
      <c r="W28" s="86">
        <f>SUM(W24:W27)</f>
        <v>364</v>
      </c>
      <c r="X28" s="110">
        <f>SUM(X24:X27)</f>
        <v>1023</v>
      </c>
      <c r="Y28" s="15"/>
    </row>
    <row r="29" spans="1:25" ht="12.75">
      <c r="A29" s="13"/>
      <c r="B29" s="13" t="s">
        <v>42</v>
      </c>
      <c r="C29" s="15">
        <v>45</v>
      </c>
      <c r="D29" s="15">
        <v>63</v>
      </c>
      <c r="E29" s="15">
        <v>79</v>
      </c>
      <c r="F29" s="15">
        <v>77</v>
      </c>
      <c r="G29" s="55">
        <v>264</v>
      </c>
      <c r="H29" s="15">
        <v>83</v>
      </c>
      <c r="I29" s="15">
        <v>139</v>
      </c>
      <c r="J29" s="15">
        <v>100</v>
      </c>
      <c r="K29" s="15">
        <v>143</v>
      </c>
      <c r="L29" s="55">
        <v>465</v>
      </c>
      <c r="M29" s="15">
        <v>127</v>
      </c>
      <c r="N29" s="15">
        <v>199</v>
      </c>
      <c r="O29" s="15">
        <v>111</v>
      </c>
      <c r="P29" s="15">
        <v>132</v>
      </c>
      <c r="Q29" s="55">
        <v>569</v>
      </c>
      <c r="R29" s="86">
        <v>140</v>
      </c>
      <c r="S29" s="15">
        <v>171</v>
      </c>
      <c r="T29" s="15">
        <v>95</v>
      </c>
      <c r="U29" s="15">
        <v>131</v>
      </c>
      <c r="V29" s="86">
        <f t="shared" si="2"/>
        <v>537</v>
      </c>
      <c r="W29" s="86">
        <v>103</v>
      </c>
      <c r="X29" s="109">
        <v>160</v>
      </c>
      <c r="Y29" s="15"/>
    </row>
    <row r="30" spans="1:25" ht="12.75">
      <c r="A30" s="8"/>
      <c r="B30" s="10" t="s">
        <v>43</v>
      </c>
      <c r="C30" s="35">
        <v>0</v>
      </c>
      <c r="D30" s="35">
        <v>-34</v>
      </c>
      <c r="E30" s="35">
        <v>16</v>
      </c>
      <c r="F30" s="35">
        <v>-91</v>
      </c>
      <c r="G30" s="60">
        <v>-109</v>
      </c>
      <c r="H30" s="35">
        <v>-23</v>
      </c>
      <c r="I30" s="35">
        <v>-75</v>
      </c>
      <c r="J30" s="35">
        <v>-24</v>
      </c>
      <c r="K30" s="35">
        <v>-74</v>
      </c>
      <c r="L30" s="60">
        <v>-196</v>
      </c>
      <c r="M30" s="35">
        <v>-35</v>
      </c>
      <c r="N30" s="35">
        <v>-16</v>
      </c>
      <c r="O30" s="35">
        <v>-27</v>
      </c>
      <c r="P30" s="35">
        <v>-39</v>
      </c>
      <c r="Q30" s="60">
        <v>-117</v>
      </c>
      <c r="R30" s="87">
        <v>-35</v>
      </c>
      <c r="S30" s="35">
        <v>-23</v>
      </c>
      <c r="T30" s="35">
        <v>-30</v>
      </c>
      <c r="U30" s="35">
        <v>-28</v>
      </c>
      <c r="V30" s="87">
        <f t="shared" si="2"/>
        <v>-116</v>
      </c>
      <c r="W30" s="87">
        <v>-36</v>
      </c>
      <c r="X30" s="11">
        <v>-16</v>
      </c>
      <c r="Y30" s="15"/>
    </row>
    <row r="31" spans="1:25" ht="12.75">
      <c r="A31" s="13"/>
      <c r="B31" s="13" t="s">
        <v>44</v>
      </c>
      <c r="C31" s="15">
        <v>343</v>
      </c>
      <c r="D31" s="15">
        <v>662</v>
      </c>
      <c r="E31" s="15">
        <v>806</v>
      </c>
      <c r="F31" s="15">
        <v>606</v>
      </c>
      <c r="G31" s="55">
        <v>2417</v>
      </c>
      <c r="H31" s="15">
        <v>359</v>
      </c>
      <c r="I31" s="15">
        <v>952</v>
      </c>
      <c r="J31" s="15">
        <v>866</v>
      </c>
      <c r="K31" s="15">
        <v>799</v>
      </c>
      <c r="L31" s="55">
        <v>2976</v>
      </c>
      <c r="M31" s="15">
        <v>546</v>
      </c>
      <c r="N31" s="15">
        <v>1158</v>
      </c>
      <c r="O31" s="15">
        <v>1042</v>
      </c>
      <c r="P31" s="15">
        <v>911</v>
      </c>
      <c r="Q31" s="55">
        <v>3657</v>
      </c>
      <c r="R31" s="86">
        <f>SUM(R28:R30)</f>
        <v>579</v>
      </c>
      <c r="S31" s="15">
        <f>SUM(S28:S30)</f>
        <v>1106</v>
      </c>
      <c r="T31" s="15">
        <f>SUM(T28:T30)</f>
        <v>1067</v>
      </c>
      <c r="U31" s="15">
        <f>SUM(U28:U30)</f>
        <v>870</v>
      </c>
      <c r="V31" s="86">
        <f t="shared" si="2"/>
        <v>3622</v>
      </c>
      <c r="W31" s="86">
        <f>SUM(W28:W30)</f>
        <v>431</v>
      </c>
      <c r="X31" s="110">
        <f>SUM(X28:X30)</f>
        <v>1167</v>
      </c>
      <c r="Y31" s="15"/>
    </row>
    <row r="32" spans="1:25" ht="12.75">
      <c r="A32" s="13"/>
      <c r="B32" s="13" t="s">
        <v>45</v>
      </c>
      <c r="C32" s="15">
        <v>16</v>
      </c>
      <c r="D32" s="15">
        <v>40</v>
      </c>
      <c r="E32" s="15">
        <v>4</v>
      </c>
      <c r="F32" s="15">
        <v>52</v>
      </c>
      <c r="G32" s="55">
        <v>112</v>
      </c>
      <c r="H32" s="15">
        <v>62</v>
      </c>
      <c r="I32" s="15">
        <v>21</v>
      </c>
      <c r="J32" s="35">
        <v>-8</v>
      </c>
      <c r="K32" s="35">
        <v>-1</v>
      </c>
      <c r="L32" s="60">
        <v>74</v>
      </c>
      <c r="M32" s="15">
        <v>15</v>
      </c>
      <c r="N32" s="15">
        <v>6</v>
      </c>
      <c r="O32" s="35">
        <v>2</v>
      </c>
      <c r="P32" s="35">
        <v>6</v>
      </c>
      <c r="Q32" s="60">
        <v>29</v>
      </c>
      <c r="R32" s="87">
        <v>3</v>
      </c>
      <c r="S32" s="15">
        <v>7</v>
      </c>
      <c r="T32" s="15">
        <v>4</v>
      </c>
      <c r="U32" s="35">
        <v>27</v>
      </c>
      <c r="V32" s="87">
        <f t="shared" si="2"/>
        <v>41</v>
      </c>
      <c r="W32" s="87">
        <v>2</v>
      </c>
      <c r="X32" s="11">
        <v>5</v>
      </c>
      <c r="Y32" s="15"/>
    </row>
    <row r="33" spans="1:25" ht="12.75">
      <c r="A33" s="13"/>
      <c r="B33" s="20" t="s">
        <v>46</v>
      </c>
      <c r="C33" s="22">
        <v>359</v>
      </c>
      <c r="D33" s="22">
        <v>702</v>
      </c>
      <c r="E33" s="22">
        <v>810</v>
      </c>
      <c r="F33" s="22">
        <v>658</v>
      </c>
      <c r="G33" s="56">
        <v>2529</v>
      </c>
      <c r="H33" s="22">
        <v>421</v>
      </c>
      <c r="I33" s="22">
        <v>973</v>
      </c>
      <c r="J33" s="22">
        <v>858</v>
      </c>
      <c r="K33" s="22">
        <v>798</v>
      </c>
      <c r="L33" s="56">
        <v>3050</v>
      </c>
      <c r="M33" s="22">
        <v>561</v>
      </c>
      <c r="N33" s="22">
        <v>1164</v>
      </c>
      <c r="O33" s="22">
        <v>1044</v>
      </c>
      <c r="P33" s="22">
        <v>917</v>
      </c>
      <c r="Q33" s="56">
        <v>3686</v>
      </c>
      <c r="R33" s="88">
        <f>SUM(R31:R32)</f>
        <v>582</v>
      </c>
      <c r="S33" s="22">
        <f>SUM(S31:S32)</f>
        <v>1113</v>
      </c>
      <c r="T33" s="22">
        <f>SUM(T31:T32)</f>
        <v>1071</v>
      </c>
      <c r="U33" s="22">
        <f>SUM(U31:U32)</f>
        <v>897</v>
      </c>
      <c r="V33" s="88">
        <f t="shared" si="2"/>
        <v>3663</v>
      </c>
      <c r="W33" s="88">
        <f>SUM(W31:W32)</f>
        <v>433</v>
      </c>
      <c r="X33" s="111">
        <f>SUM(X31:X32)</f>
        <v>1172</v>
      </c>
      <c r="Y33" s="15"/>
    </row>
    <row r="34" spans="1:25" ht="12.75">
      <c r="A34" s="8"/>
      <c r="B34" s="8"/>
      <c r="C34" s="36"/>
      <c r="D34" s="3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109"/>
      <c r="Y34" s="34"/>
    </row>
    <row r="35" spans="1:25" ht="12.75">
      <c r="A35" s="8"/>
      <c r="B35" s="8"/>
      <c r="C35" s="36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09"/>
      <c r="Y35" s="34"/>
    </row>
    <row r="36" spans="1:25" ht="15">
      <c r="A36" s="32"/>
      <c r="B36" s="32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9"/>
      <c r="Y36" s="8"/>
    </row>
    <row r="37" spans="1:25" ht="12.75">
      <c r="A37" s="8"/>
      <c r="B37" s="8"/>
      <c r="C37" s="9" t="s">
        <v>8</v>
      </c>
      <c r="D37" s="9" t="s">
        <v>9</v>
      </c>
      <c r="E37" s="9" t="s">
        <v>10</v>
      </c>
      <c r="F37" s="9" t="s">
        <v>11</v>
      </c>
      <c r="G37" s="51" t="s">
        <v>13</v>
      </c>
      <c r="H37" s="9" t="s">
        <v>8</v>
      </c>
      <c r="I37" s="9" t="s">
        <v>9</v>
      </c>
      <c r="J37" s="9" t="s">
        <v>10</v>
      </c>
      <c r="K37" s="9" t="s">
        <v>11</v>
      </c>
      <c r="L37" s="51" t="s">
        <v>6</v>
      </c>
      <c r="M37" s="9" t="s">
        <v>8</v>
      </c>
      <c r="N37" s="9" t="s">
        <v>9</v>
      </c>
      <c r="O37" s="9" t="s">
        <v>10</v>
      </c>
      <c r="P37" s="9" t="s">
        <v>11</v>
      </c>
      <c r="Q37" s="51" t="s">
        <v>13</v>
      </c>
      <c r="R37" s="79" t="s">
        <v>8</v>
      </c>
      <c r="S37" s="9" t="s">
        <v>9</v>
      </c>
      <c r="T37" s="9" t="s">
        <v>18</v>
      </c>
      <c r="U37" s="9" t="s">
        <v>11</v>
      </c>
      <c r="V37" s="79" t="s">
        <v>13</v>
      </c>
      <c r="W37" s="79" t="s">
        <v>8</v>
      </c>
      <c r="X37" s="9" t="s">
        <v>9</v>
      </c>
      <c r="Y37" s="9"/>
    </row>
    <row r="38" spans="1:25" ht="12.75">
      <c r="A38" s="8"/>
      <c r="B38" s="10" t="s">
        <v>19</v>
      </c>
      <c r="C38" s="11">
        <v>1999</v>
      </c>
      <c r="D38" s="11">
        <v>1999</v>
      </c>
      <c r="E38" s="11">
        <v>1999</v>
      </c>
      <c r="F38" s="11">
        <v>1999</v>
      </c>
      <c r="G38" s="52">
        <v>1999</v>
      </c>
      <c r="H38" s="11">
        <v>2000</v>
      </c>
      <c r="I38" s="11">
        <v>2000</v>
      </c>
      <c r="J38" s="11">
        <v>2000</v>
      </c>
      <c r="K38" s="11">
        <v>2000</v>
      </c>
      <c r="L38" s="52">
        <v>2000</v>
      </c>
      <c r="M38" s="11">
        <v>2001</v>
      </c>
      <c r="N38" s="11">
        <v>2001</v>
      </c>
      <c r="O38" s="11">
        <v>2001</v>
      </c>
      <c r="P38" s="11">
        <v>2001</v>
      </c>
      <c r="Q38" s="52">
        <v>2001</v>
      </c>
      <c r="R38" s="80">
        <v>2002</v>
      </c>
      <c r="S38" s="11">
        <v>2002</v>
      </c>
      <c r="T38" s="11">
        <v>2002</v>
      </c>
      <c r="U38" s="11">
        <v>2002</v>
      </c>
      <c r="V38" s="80">
        <v>2002</v>
      </c>
      <c r="W38" s="80">
        <v>2003</v>
      </c>
      <c r="X38" s="11">
        <v>2003</v>
      </c>
      <c r="Y38" s="109"/>
    </row>
    <row r="39" spans="1:25" ht="12.75">
      <c r="A39" s="8"/>
      <c r="B39" s="8" t="s">
        <v>0</v>
      </c>
      <c r="C39" s="15">
        <v>-41</v>
      </c>
      <c r="D39" s="15">
        <v>-40</v>
      </c>
      <c r="E39" s="15">
        <v>-42</v>
      </c>
      <c r="F39" s="15">
        <v>-41</v>
      </c>
      <c r="G39" s="55">
        <v>-164</v>
      </c>
      <c r="H39" s="15">
        <v>-41</v>
      </c>
      <c r="I39" s="15">
        <v>-45</v>
      </c>
      <c r="J39" s="15">
        <v>-41</v>
      </c>
      <c r="K39" s="15">
        <v>-41</v>
      </c>
      <c r="L39" s="55">
        <v>-168</v>
      </c>
      <c r="M39" s="15">
        <v>-41</v>
      </c>
      <c r="N39" s="15">
        <v>-40</v>
      </c>
      <c r="O39" s="15">
        <v>-40</v>
      </c>
      <c r="P39" s="15">
        <v>-40</v>
      </c>
      <c r="Q39" s="55">
        <v>-161</v>
      </c>
      <c r="R39" s="86">
        <v>-40</v>
      </c>
      <c r="S39" s="15">
        <v>-41</v>
      </c>
      <c r="T39" s="15">
        <v>-41</v>
      </c>
      <c r="U39" s="15">
        <v>-46</v>
      </c>
      <c r="V39" s="86">
        <f aca="true" t="shared" si="3" ref="V39:V48">SUM(R39:U39)</f>
        <v>-168</v>
      </c>
      <c r="W39" s="86">
        <v>-43</v>
      </c>
      <c r="X39" s="112">
        <v>-46</v>
      </c>
      <c r="Y39" s="15"/>
    </row>
    <row r="40" spans="1:25" ht="12.75">
      <c r="A40" s="8"/>
      <c r="B40" s="8" t="s">
        <v>39</v>
      </c>
      <c r="C40" s="15">
        <v>-37</v>
      </c>
      <c r="D40" s="15">
        <v>-36</v>
      </c>
      <c r="E40" s="15">
        <v>-38</v>
      </c>
      <c r="F40" s="15">
        <v>-37</v>
      </c>
      <c r="G40" s="55">
        <v>-148</v>
      </c>
      <c r="H40" s="15">
        <v>-41</v>
      </c>
      <c r="I40" s="15">
        <v>-44</v>
      </c>
      <c r="J40" s="15">
        <v>-44</v>
      </c>
      <c r="K40" s="15">
        <v>-43</v>
      </c>
      <c r="L40" s="55">
        <v>-172</v>
      </c>
      <c r="M40" s="15">
        <v>-23</v>
      </c>
      <c r="N40" s="15">
        <v>-24</v>
      </c>
      <c r="O40" s="15">
        <v>-22</v>
      </c>
      <c r="P40" s="15">
        <v>-29</v>
      </c>
      <c r="Q40" s="55">
        <v>-98</v>
      </c>
      <c r="R40" s="86">
        <v>-26</v>
      </c>
      <c r="S40" s="15">
        <v>-25</v>
      </c>
      <c r="T40" s="15">
        <v>-30</v>
      </c>
      <c r="U40" s="15">
        <v>-30</v>
      </c>
      <c r="V40" s="86">
        <f t="shared" si="3"/>
        <v>-111</v>
      </c>
      <c r="W40" s="86">
        <v>-36</v>
      </c>
      <c r="X40" s="112">
        <v>-37</v>
      </c>
      <c r="Y40" s="15"/>
    </row>
    <row r="41" spans="1:25" ht="12.75">
      <c r="A41" s="8"/>
      <c r="B41" s="8" t="s">
        <v>1</v>
      </c>
      <c r="C41" s="15">
        <v>-8</v>
      </c>
      <c r="D41" s="15">
        <v>-9</v>
      </c>
      <c r="E41" s="15">
        <v>-8</v>
      </c>
      <c r="F41" s="15">
        <v>-9</v>
      </c>
      <c r="G41" s="55">
        <v>-34</v>
      </c>
      <c r="H41" s="15">
        <v>-8</v>
      </c>
      <c r="I41" s="15">
        <v>-9</v>
      </c>
      <c r="J41" s="15">
        <v>-8</v>
      </c>
      <c r="K41" s="15">
        <v>-8</v>
      </c>
      <c r="L41" s="55">
        <v>-33</v>
      </c>
      <c r="M41" s="15">
        <v>-9</v>
      </c>
      <c r="N41" s="15">
        <v>-9</v>
      </c>
      <c r="O41" s="15">
        <v>-8</v>
      </c>
      <c r="P41" s="15">
        <v>-11</v>
      </c>
      <c r="Q41" s="55">
        <v>-37</v>
      </c>
      <c r="R41" s="86">
        <v>-9</v>
      </c>
      <c r="S41" s="15">
        <v>-9</v>
      </c>
      <c r="T41" s="15">
        <v>-9</v>
      </c>
      <c r="U41" s="15">
        <v>-11</v>
      </c>
      <c r="V41" s="86">
        <f t="shared" si="3"/>
        <v>-38</v>
      </c>
      <c r="W41" s="86">
        <v>-9</v>
      </c>
      <c r="X41" s="112">
        <v>-10</v>
      </c>
      <c r="Y41" s="15"/>
    </row>
    <row r="42" spans="1:25" ht="12.75">
      <c r="A42" s="8"/>
      <c r="B42" s="10" t="s">
        <v>2</v>
      </c>
      <c r="C42" s="35">
        <v>-19</v>
      </c>
      <c r="D42" s="35">
        <v>-20</v>
      </c>
      <c r="E42" s="35">
        <v>-19</v>
      </c>
      <c r="F42" s="35">
        <v>-19</v>
      </c>
      <c r="G42" s="60">
        <v>-77</v>
      </c>
      <c r="H42" s="35">
        <v>-22</v>
      </c>
      <c r="I42" s="35">
        <v>-22</v>
      </c>
      <c r="J42" s="35">
        <v>-21</v>
      </c>
      <c r="K42" s="35">
        <v>-22</v>
      </c>
      <c r="L42" s="60">
        <v>-87</v>
      </c>
      <c r="M42" s="35">
        <v>-33</v>
      </c>
      <c r="N42" s="35">
        <v>-35</v>
      </c>
      <c r="O42" s="35">
        <v>-35</v>
      </c>
      <c r="P42" s="35">
        <v>-36</v>
      </c>
      <c r="Q42" s="60">
        <v>-139</v>
      </c>
      <c r="R42" s="87">
        <v>-38</v>
      </c>
      <c r="S42" s="35">
        <v>-46</v>
      </c>
      <c r="T42" s="35">
        <v>-37</v>
      </c>
      <c r="U42" s="35">
        <v>-42</v>
      </c>
      <c r="V42" s="87">
        <f t="shared" si="3"/>
        <v>-163</v>
      </c>
      <c r="W42" s="87">
        <v>-39</v>
      </c>
      <c r="X42" s="113">
        <v>-39</v>
      </c>
      <c r="Y42" s="15"/>
    </row>
    <row r="43" spans="1:25" ht="12.75">
      <c r="A43" s="13"/>
      <c r="B43" s="13" t="s">
        <v>41</v>
      </c>
      <c r="C43" s="15">
        <v>-105</v>
      </c>
      <c r="D43" s="15">
        <v>-105</v>
      </c>
      <c r="E43" s="15">
        <v>-107</v>
      </c>
      <c r="F43" s="15">
        <v>-106</v>
      </c>
      <c r="G43" s="55">
        <v>-423</v>
      </c>
      <c r="H43" s="15">
        <v>-112</v>
      </c>
      <c r="I43" s="15">
        <v>-120</v>
      </c>
      <c r="J43" s="15">
        <v>-114</v>
      </c>
      <c r="K43" s="15">
        <v>-114</v>
      </c>
      <c r="L43" s="55">
        <v>-460</v>
      </c>
      <c r="M43" s="15">
        <v>-106</v>
      </c>
      <c r="N43" s="15">
        <v>-108</v>
      </c>
      <c r="O43" s="15">
        <v>-105</v>
      </c>
      <c r="P43" s="15">
        <v>-116</v>
      </c>
      <c r="Q43" s="55">
        <v>-435</v>
      </c>
      <c r="R43" s="86">
        <f>SUM(R39:R42)</f>
        <v>-113</v>
      </c>
      <c r="S43" s="15">
        <f>SUM(S39:S42)</f>
        <v>-121</v>
      </c>
      <c r="T43" s="15">
        <f>SUM(T39:T42)</f>
        <v>-117</v>
      </c>
      <c r="U43" s="15">
        <f>SUM(U39:U42)</f>
        <v>-129</v>
      </c>
      <c r="V43" s="86">
        <f t="shared" si="3"/>
        <v>-480</v>
      </c>
      <c r="W43" s="86">
        <f>SUM(W39:W42)</f>
        <v>-127</v>
      </c>
      <c r="X43" s="112">
        <f>SUM(X39:X42)</f>
        <v>-132</v>
      </c>
      <c r="Y43" s="15"/>
    </row>
    <row r="44" spans="1:25" ht="12.75">
      <c r="A44" s="13"/>
      <c r="B44" s="13" t="s">
        <v>42</v>
      </c>
      <c r="C44" s="15">
        <v>-3</v>
      </c>
      <c r="D44" s="15">
        <v>-4</v>
      </c>
      <c r="E44" s="15">
        <v>-3</v>
      </c>
      <c r="F44" s="15">
        <v>-4</v>
      </c>
      <c r="G44" s="55">
        <v>-14</v>
      </c>
      <c r="H44" s="15">
        <v>-4</v>
      </c>
      <c r="I44" s="15">
        <v>-3</v>
      </c>
      <c r="J44" s="15">
        <v>-4</v>
      </c>
      <c r="K44" s="15">
        <v>-4</v>
      </c>
      <c r="L44" s="55">
        <v>-15</v>
      </c>
      <c r="M44" s="15">
        <v>-4</v>
      </c>
      <c r="N44" s="15">
        <v>-4</v>
      </c>
      <c r="O44" s="15">
        <v>-3</v>
      </c>
      <c r="P44" s="15">
        <v>-4</v>
      </c>
      <c r="Q44" s="55">
        <v>-15</v>
      </c>
      <c r="R44" s="86">
        <v>-3</v>
      </c>
      <c r="S44" s="15">
        <v>-3</v>
      </c>
      <c r="T44" s="15">
        <v>-3</v>
      </c>
      <c r="U44" s="15">
        <v>-3</v>
      </c>
      <c r="V44" s="86">
        <f t="shared" si="3"/>
        <v>-12</v>
      </c>
      <c r="W44" s="86">
        <v>-1</v>
      </c>
      <c r="X44" s="112">
        <v>0</v>
      </c>
      <c r="Y44" s="15"/>
    </row>
    <row r="45" spans="1:25" ht="12.75">
      <c r="A45" s="8"/>
      <c r="B45" s="10" t="s">
        <v>43</v>
      </c>
      <c r="C45" s="35">
        <v>-3</v>
      </c>
      <c r="D45" s="35">
        <v>0</v>
      </c>
      <c r="E45" s="35">
        <v>-2</v>
      </c>
      <c r="F45" s="35">
        <v>0</v>
      </c>
      <c r="G45" s="60">
        <v>-5</v>
      </c>
      <c r="H45" s="35">
        <v>-1</v>
      </c>
      <c r="I45" s="35">
        <v>0</v>
      </c>
      <c r="J45" s="35">
        <v>-3</v>
      </c>
      <c r="K45" s="35">
        <v>0</v>
      </c>
      <c r="L45" s="60">
        <v>-4</v>
      </c>
      <c r="M45" s="35">
        <v>1</v>
      </c>
      <c r="N45" s="35">
        <v>0</v>
      </c>
      <c r="O45" s="35">
        <v>-3</v>
      </c>
      <c r="P45" s="35">
        <v>-2</v>
      </c>
      <c r="Q45" s="60">
        <v>-4</v>
      </c>
      <c r="R45" s="87">
        <v>-1</v>
      </c>
      <c r="S45" s="35">
        <v>-3</v>
      </c>
      <c r="T45" s="35">
        <v>-1</v>
      </c>
      <c r="U45" s="35">
        <v>-1</v>
      </c>
      <c r="V45" s="87">
        <f t="shared" si="3"/>
        <v>-6</v>
      </c>
      <c r="W45" s="87">
        <v>-2</v>
      </c>
      <c r="X45" s="113">
        <v>-1</v>
      </c>
      <c r="Y45" s="15"/>
    </row>
    <row r="46" spans="1:25" ht="12.75">
      <c r="A46" s="13"/>
      <c r="B46" s="13" t="s">
        <v>44</v>
      </c>
      <c r="C46" s="15">
        <v>-111</v>
      </c>
      <c r="D46" s="15">
        <v>-109</v>
      </c>
      <c r="E46" s="15">
        <v>-112</v>
      </c>
      <c r="F46" s="15">
        <v>-110</v>
      </c>
      <c r="G46" s="55">
        <v>-442</v>
      </c>
      <c r="H46" s="15">
        <v>-117</v>
      </c>
      <c r="I46" s="15">
        <v>-123</v>
      </c>
      <c r="J46" s="15">
        <v>-121</v>
      </c>
      <c r="K46" s="15">
        <v>-118</v>
      </c>
      <c r="L46" s="55">
        <v>-479</v>
      </c>
      <c r="M46" s="15">
        <v>-109</v>
      </c>
      <c r="N46" s="15">
        <v>-112</v>
      </c>
      <c r="O46" s="15">
        <v>-111</v>
      </c>
      <c r="P46" s="15">
        <v>-122</v>
      </c>
      <c r="Q46" s="55">
        <v>-454</v>
      </c>
      <c r="R46" s="86">
        <f>SUM(R43:R45)</f>
        <v>-117</v>
      </c>
      <c r="S46" s="15">
        <f>SUM(S43:S45)</f>
        <v>-127</v>
      </c>
      <c r="T46" s="15">
        <f>SUM(T43:T45)</f>
        <v>-121</v>
      </c>
      <c r="U46" s="15">
        <f>SUM(U43:U45)</f>
        <v>-133</v>
      </c>
      <c r="V46" s="86">
        <f t="shared" si="3"/>
        <v>-498</v>
      </c>
      <c r="W46" s="86">
        <f>SUM(W43:W45)</f>
        <v>-130</v>
      </c>
      <c r="X46" s="115">
        <f>SUM(X43:X45)</f>
        <v>-133</v>
      </c>
      <c r="Y46" s="15"/>
    </row>
    <row r="47" spans="1:25" ht="12.75">
      <c r="A47" s="13"/>
      <c r="B47" s="27" t="s">
        <v>45</v>
      </c>
      <c r="C47" s="15">
        <v>0</v>
      </c>
      <c r="D47" s="15">
        <v>-1</v>
      </c>
      <c r="E47" s="15">
        <v>0</v>
      </c>
      <c r="F47" s="15">
        <v>0</v>
      </c>
      <c r="G47" s="55">
        <v>-1</v>
      </c>
      <c r="H47" s="15">
        <v>0</v>
      </c>
      <c r="I47" s="15">
        <v>0</v>
      </c>
      <c r="J47" s="35">
        <v>0</v>
      </c>
      <c r="K47" s="35">
        <v>0</v>
      </c>
      <c r="L47" s="60">
        <v>0</v>
      </c>
      <c r="M47" s="15">
        <v>0</v>
      </c>
      <c r="N47" s="15">
        <v>0</v>
      </c>
      <c r="O47" s="35">
        <v>0</v>
      </c>
      <c r="P47" s="35">
        <v>0</v>
      </c>
      <c r="Q47" s="60">
        <v>0</v>
      </c>
      <c r="R47" s="87">
        <v>0</v>
      </c>
      <c r="S47" s="15">
        <v>0</v>
      </c>
      <c r="T47" s="35">
        <v>0</v>
      </c>
      <c r="U47" s="35">
        <v>-1</v>
      </c>
      <c r="V47" s="87">
        <f t="shared" si="3"/>
        <v>-1</v>
      </c>
      <c r="W47" s="87">
        <v>0</v>
      </c>
      <c r="X47" s="113">
        <v>0</v>
      </c>
      <c r="Y47" s="15"/>
    </row>
    <row r="48" spans="1:25" ht="12.75">
      <c r="A48" s="13"/>
      <c r="B48" s="13" t="s">
        <v>46</v>
      </c>
      <c r="C48" s="18">
        <v>-111</v>
      </c>
      <c r="D48" s="18">
        <v>-110</v>
      </c>
      <c r="E48" s="18">
        <v>-112</v>
      </c>
      <c r="F48" s="18">
        <v>-110</v>
      </c>
      <c r="G48" s="70">
        <v>-443</v>
      </c>
      <c r="H48" s="18">
        <v>-117</v>
      </c>
      <c r="I48" s="18">
        <v>-123</v>
      </c>
      <c r="J48" s="18">
        <v>-121</v>
      </c>
      <c r="K48" s="18">
        <v>-118</v>
      </c>
      <c r="L48" s="70">
        <v>-479</v>
      </c>
      <c r="M48" s="18">
        <v>-109</v>
      </c>
      <c r="N48" s="18">
        <v>-112</v>
      </c>
      <c r="O48" s="18">
        <v>-111</v>
      </c>
      <c r="P48" s="18">
        <v>-122</v>
      </c>
      <c r="Q48" s="70">
        <v>-454</v>
      </c>
      <c r="R48" s="89">
        <f>SUM(R46:R47)</f>
        <v>-117</v>
      </c>
      <c r="S48" s="18">
        <f>SUM(S46:S47)</f>
        <v>-127</v>
      </c>
      <c r="T48" s="15">
        <f>SUM(T46:T47)</f>
        <v>-121</v>
      </c>
      <c r="U48" s="18">
        <f>SUM(U46:U47)</f>
        <v>-134</v>
      </c>
      <c r="V48" s="89">
        <f t="shared" si="3"/>
        <v>-499</v>
      </c>
      <c r="W48" s="89">
        <f>SUM(W46:W47)</f>
        <v>-130</v>
      </c>
      <c r="X48" s="112">
        <f>SUM(X46:X47)</f>
        <v>-133</v>
      </c>
      <c r="Y48" s="15"/>
    </row>
    <row r="49" spans="1:25" ht="13.5" thickBot="1">
      <c r="A49" s="8"/>
      <c r="B49" s="8"/>
      <c r="C49" s="36"/>
      <c r="D49" s="36"/>
      <c r="E49" s="34"/>
      <c r="F49" s="34"/>
      <c r="G49" s="59"/>
      <c r="H49" s="34"/>
      <c r="I49" s="34"/>
      <c r="J49" s="34"/>
      <c r="K49" s="34"/>
      <c r="L49" s="59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114"/>
      <c r="Y49" s="34"/>
    </row>
    <row r="50" spans="1:25" ht="12.75">
      <c r="A50" s="8"/>
      <c r="B50" s="8"/>
      <c r="C50" s="36"/>
      <c r="D50" s="36"/>
      <c r="E50" s="34"/>
      <c r="F50" s="34"/>
      <c r="G50" s="59"/>
      <c r="H50" s="34"/>
      <c r="I50" s="34"/>
      <c r="J50" s="34"/>
      <c r="K50" s="34"/>
      <c r="L50" s="59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09"/>
      <c r="Y50" s="34"/>
    </row>
    <row r="51" spans="1:25" ht="15">
      <c r="A51" s="32"/>
      <c r="B51" s="32" t="s">
        <v>48</v>
      </c>
      <c r="C51" s="36"/>
      <c r="D51" s="36"/>
      <c r="E51" s="34"/>
      <c r="F51" s="34"/>
      <c r="G51" s="59"/>
      <c r="H51" s="34"/>
      <c r="I51" s="34"/>
      <c r="J51" s="34"/>
      <c r="K51" s="34"/>
      <c r="L51" s="59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09"/>
      <c r="Y51" s="34"/>
    </row>
    <row r="52" spans="1:25" ht="12.75">
      <c r="A52" s="8"/>
      <c r="B52" s="8"/>
      <c r="C52" s="9" t="s">
        <v>8</v>
      </c>
      <c r="D52" s="9" t="s">
        <v>9</v>
      </c>
      <c r="E52" s="9" t="s">
        <v>10</v>
      </c>
      <c r="F52" s="9" t="s">
        <v>11</v>
      </c>
      <c r="G52" s="51" t="s">
        <v>6</v>
      </c>
      <c r="H52" s="9" t="s">
        <v>8</v>
      </c>
      <c r="I52" s="9" t="s">
        <v>9</v>
      </c>
      <c r="J52" s="9" t="s">
        <v>10</v>
      </c>
      <c r="K52" s="9" t="s">
        <v>11</v>
      </c>
      <c r="L52" s="51" t="s">
        <v>6</v>
      </c>
      <c r="M52" s="9" t="s">
        <v>8</v>
      </c>
      <c r="N52" s="9" t="s">
        <v>9</v>
      </c>
      <c r="O52" s="9" t="s">
        <v>10</v>
      </c>
      <c r="P52" s="9" t="s">
        <v>11</v>
      </c>
      <c r="Q52" s="51" t="s">
        <v>6</v>
      </c>
      <c r="R52" s="79" t="s">
        <v>8</v>
      </c>
      <c r="S52" s="9" t="s">
        <v>9</v>
      </c>
      <c r="T52" s="9" t="s">
        <v>18</v>
      </c>
      <c r="U52" s="9" t="s">
        <v>11</v>
      </c>
      <c r="V52" s="79" t="s">
        <v>6</v>
      </c>
      <c r="W52" s="79" t="s">
        <v>8</v>
      </c>
      <c r="X52" s="9" t="s">
        <v>9</v>
      </c>
      <c r="Y52" s="9"/>
    </row>
    <row r="53" spans="1:25" ht="12.75">
      <c r="A53" s="8"/>
      <c r="B53" s="10" t="s">
        <v>19</v>
      </c>
      <c r="C53" s="11">
        <v>1999</v>
      </c>
      <c r="D53" s="11">
        <v>1999</v>
      </c>
      <c r="E53" s="11">
        <v>1999</v>
      </c>
      <c r="F53" s="11">
        <v>1999</v>
      </c>
      <c r="G53" s="52">
        <v>1999</v>
      </c>
      <c r="H53" s="11">
        <v>2000</v>
      </c>
      <c r="I53" s="11">
        <v>2000</v>
      </c>
      <c r="J53" s="11">
        <v>2000</v>
      </c>
      <c r="K53" s="11">
        <v>2000</v>
      </c>
      <c r="L53" s="52">
        <v>2000</v>
      </c>
      <c r="M53" s="11">
        <v>2001</v>
      </c>
      <c r="N53" s="11">
        <v>2001</v>
      </c>
      <c r="O53" s="11">
        <v>2001</v>
      </c>
      <c r="P53" s="11">
        <v>2001</v>
      </c>
      <c r="Q53" s="52">
        <v>2001</v>
      </c>
      <c r="R53" s="80">
        <v>2002</v>
      </c>
      <c r="S53" s="11">
        <v>2002</v>
      </c>
      <c r="T53" s="11">
        <v>2002</v>
      </c>
      <c r="U53" s="11">
        <v>2002</v>
      </c>
      <c r="V53" s="80">
        <v>2002</v>
      </c>
      <c r="W53" s="80">
        <v>2003</v>
      </c>
      <c r="X53" s="11">
        <v>2003</v>
      </c>
      <c r="Y53" s="109"/>
    </row>
    <row r="54" spans="1:25" ht="12.75">
      <c r="A54" s="8"/>
      <c r="B54" s="8" t="s">
        <v>14</v>
      </c>
      <c r="C54" s="15">
        <v>120</v>
      </c>
      <c r="D54" s="15">
        <v>170</v>
      </c>
      <c r="E54" s="16">
        <v>185</v>
      </c>
      <c r="F54" s="16">
        <v>234</v>
      </c>
      <c r="G54" s="46">
        <v>709</v>
      </c>
      <c r="H54" s="16">
        <v>89</v>
      </c>
      <c r="I54" s="16">
        <v>218</v>
      </c>
      <c r="J54" s="15">
        <v>196</v>
      </c>
      <c r="K54" s="15">
        <v>284</v>
      </c>
      <c r="L54" s="55">
        <v>787</v>
      </c>
      <c r="M54" s="16">
        <v>128</v>
      </c>
      <c r="N54" s="16">
        <v>175</v>
      </c>
      <c r="O54" s="15">
        <v>204</v>
      </c>
      <c r="P54" s="15">
        <v>284</v>
      </c>
      <c r="Q54" s="55">
        <f aca="true" t="shared" si="4" ref="Q54:Q64">SUM(M54:P54)</f>
        <v>791</v>
      </c>
      <c r="R54" s="86">
        <f>R24+R39</f>
        <v>127</v>
      </c>
      <c r="S54" s="16">
        <v>144</v>
      </c>
      <c r="T54" s="16">
        <v>198</v>
      </c>
      <c r="U54" s="15">
        <f>U24+U39</f>
        <v>265</v>
      </c>
      <c r="V54" s="86">
        <f aca="true" t="shared" si="5" ref="V54:V64">SUM(R54:U54)</f>
        <v>734</v>
      </c>
      <c r="W54" s="86">
        <f>W24+W39</f>
        <v>101</v>
      </c>
      <c r="X54" s="109">
        <v>195</v>
      </c>
      <c r="Y54" s="15"/>
    </row>
    <row r="55" spans="1:25" ht="12.75">
      <c r="A55" s="8"/>
      <c r="B55" s="8" t="s">
        <v>51</v>
      </c>
      <c r="C55" s="15">
        <v>-60</v>
      </c>
      <c r="D55" s="15">
        <v>182</v>
      </c>
      <c r="E55" s="16">
        <v>299</v>
      </c>
      <c r="F55" s="16">
        <v>61</v>
      </c>
      <c r="G55" s="46">
        <v>482</v>
      </c>
      <c r="H55" s="16">
        <v>-42</v>
      </c>
      <c r="I55" s="16">
        <v>354</v>
      </c>
      <c r="J55" s="15">
        <v>310</v>
      </c>
      <c r="K55" s="15">
        <v>90</v>
      </c>
      <c r="L55" s="55">
        <v>712</v>
      </c>
      <c r="M55" s="16">
        <v>25</v>
      </c>
      <c r="N55" s="16">
        <v>469</v>
      </c>
      <c r="O55" s="15">
        <v>527</v>
      </c>
      <c r="P55" s="15">
        <v>192</v>
      </c>
      <c r="Q55" s="55">
        <f t="shared" si="4"/>
        <v>1213</v>
      </c>
      <c r="R55" s="86">
        <f aca="true" t="shared" si="6" ref="R55:R60">R25+R40</f>
        <v>115</v>
      </c>
      <c r="S55" s="16">
        <v>500</v>
      </c>
      <c r="T55" s="16">
        <v>503</v>
      </c>
      <c r="U55" s="15">
        <f aca="true" t="shared" si="7" ref="U55:U60">U25+U40</f>
        <v>135</v>
      </c>
      <c r="V55" s="86">
        <f t="shared" si="5"/>
        <v>1253</v>
      </c>
      <c r="W55" s="86">
        <f aca="true" t="shared" si="8" ref="W55:W60">W25+W40</f>
        <v>-45</v>
      </c>
      <c r="X55" s="109">
        <v>456</v>
      </c>
      <c r="Y55" s="15"/>
    </row>
    <row r="56" spans="1:25" ht="12.75">
      <c r="A56" s="8"/>
      <c r="B56" s="8" t="s">
        <v>15</v>
      </c>
      <c r="C56" s="15">
        <v>90</v>
      </c>
      <c r="D56" s="15">
        <v>128</v>
      </c>
      <c r="E56" s="16">
        <v>110</v>
      </c>
      <c r="F56" s="16">
        <v>149</v>
      </c>
      <c r="G56" s="46">
        <v>477</v>
      </c>
      <c r="H56" s="16">
        <v>101</v>
      </c>
      <c r="I56" s="16">
        <v>137</v>
      </c>
      <c r="J56" s="15">
        <v>154</v>
      </c>
      <c r="K56" s="15">
        <v>151</v>
      </c>
      <c r="L56" s="55">
        <v>543</v>
      </c>
      <c r="M56" s="16">
        <v>155</v>
      </c>
      <c r="N56" s="16">
        <v>154</v>
      </c>
      <c r="O56" s="15">
        <v>142</v>
      </c>
      <c r="P56" s="15">
        <v>160</v>
      </c>
      <c r="Q56" s="55">
        <f t="shared" si="4"/>
        <v>611</v>
      </c>
      <c r="R56" s="86">
        <f t="shared" si="6"/>
        <v>166</v>
      </c>
      <c r="S56" s="16">
        <v>183</v>
      </c>
      <c r="T56" s="16">
        <v>189</v>
      </c>
      <c r="U56" s="15">
        <f t="shared" si="7"/>
        <v>211</v>
      </c>
      <c r="V56" s="86">
        <f t="shared" si="5"/>
        <v>749</v>
      </c>
      <c r="W56" s="86">
        <f t="shared" si="8"/>
        <v>204</v>
      </c>
      <c r="X56" s="109">
        <v>221</v>
      </c>
      <c r="Y56" s="15"/>
    </row>
    <row r="57" spans="1:25" ht="12.75">
      <c r="A57" s="8"/>
      <c r="B57" s="10" t="s">
        <v>16</v>
      </c>
      <c r="C57" s="35">
        <v>43</v>
      </c>
      <c r="D57" s="35">
        <v>48</v>
      </c>
      <c r="E57" s="23">
        <v>10</v>
      </c>
      <c r="F57" s="23">
        <v>70</v>
      </c>
      <c r="G57" s="57">
        <v>171</v>
      </c>
      <c r="H57" s="23">
        <v>39</v>
      </c>
      <c r="I57" s="23">
        <v>59</v>
      </c>
      <c r="J57" s="35">
        <v>16</v>
      </c>
      <c r="K57" s="35">
        <v>91</v>
      </c>
      <c r="L57" s="60">
        <v>205</v>
      </c>
      <c r="M57" s="23">
        <v>40</v>
      </c>
      <c r="N57" s="23">
        <v>69</v>
      </c>
      <c r="O57" s="35">
        <v>-20</v>
      </c>
      <c r="P57" s="35">
        <v>66</v>
      </c>
      <c r="Q57" s="60">
        <f t="shared" si="4"/>
        <v>155</v>
      </c>
      <c r="R57" s="87">
        <f t="shared" si="6"/>
        <v>-47</v>
      </c>
      <c r="S57" s="23">
        <v>10</v>
      </c>
      <c r="T57" s="23">
        <v>-5</v>
      </c>
      <c r="U57" s="35">
        <f t="shared" si="7"/>
        <v>27</v>
      </c>
      <c r="V57" s="87">
        <f t="shared" si="5"/>
        <v>-15</v>
      </c>
      <c r="W57" s="87">
        <f t="shared" si="8"/>
        <v>-23</v>
      </c>
      <c r="X57" s="109">
        <v>19</v>
      </c>
      <c r="Y57" s="15"/>
    </row>
    <row r="58" spans="1:25" ht="12.75">
      <c r="A58" s="13"/>
      <c r="B58" s="13" t="s">
        <v>52</v>
      </c>
      <c r="C58" s="15">
        <v>193</v>
      </c>
      <c r="D58" s="15">
        <v>528</v>
      </c>
      <c r="E58" s="14">
        <v>604</v>
      </c>
      <c r="F58" s="14">
        <v>514</v>
      </c>
      <c r="G58" s="45">
        <f>SUM(G54:G57)</f>
        <v>1839</v>
      </c>
      <c r="H58" s="14">
        <v>187</v>
      </c>
      <c r="I58" s="14">
        <v>768</v>
      </c>
      <c r="J58" s="14">
        <v>676</v>
      </c>
      <c r="K58" s="14">
        <v>616</v>
      </c>
      <c r="L58" s="45">
        <f>SUM(L54:L57)</f>
        <v>2247</v>
      </c>
      <c r="M58" s="14">
        <v>348</v>
      </c>
      <c r="N58" s="14">
        <v>867</v>
      </c>
      <c r="O58" s="14">
        <f>SUM(O54:O57)</f>
        <v>853</v>
      </c>
      <c r="P58" s="14">
        <f>SUM(P54:P57)</f>
        <v>702</v>
      </c>
      <c r="Q58" s="45">
        <f t="shared" si="4"/>
        <v>2770</v>
      </c>
      <c r="R58" s="83">
        <f t="shared" si="6"/>
        <v>361</v>
      </c>
      <c r="S58" s="14">
        <f>SUM(S54:S57)</f>
        <v>837</v>
      </c>
      <c r="T58" s="14">
        <f>SUM(T54:T57)</f>
        <v>885</v>
      </c>
      <c r="U58" s="15">
        <f t="shared" si="7"/>
        <v>638</v>
      </c>
      <c r="V58" s="83">
        <f t="shared" si="5"/>
        <v>2721</v>
      </c>
      <c r="W58" s="83">
        <f t="shared" si="8"/>
        <v>237</v>
      </c>
      <c r="X58" s="110">
        <f>SUM(X54:X57)</f>
        <v>891</v>
      </c>
      <c r="Y58" s="14"/>
    </row>
    <row r="59" spans="1:25" ht="12.75">
      <c r="A59" s="13"/>
      <c r="B59" s="13" t="s">
        <v>53</v>
      </c>
      <c r="C59" s="15">
        <v>42</v>
      </c>
      <c r="D59" s="15">
        <v>59</v>
      </c>
      <c r="E59" s="14">
        <v>76</v>
      </c>
      <c r="F59" s="14">
        <v>73</v>
      </c>
      <c r="G59" s="45">
        <v>250</v>
      </c>
      <c r="H59" s="14">
        <v>79</v>
      </c>
      <c r="I59" s="14">
        <v>136</v>
      </c>
      <c r="J59" s="14">
        <v>96</v>
      </c>
      <c r="K59" s="14">
        <v>139</v>
      </c>
      <c r="L59" s="45">
        <v>450</v>
      </c>
      <c r="M59" s="14">
        <v>123</v>
      </c>
      <c r="N59" s="14">
        <v>195</v>
      </c>
      <c r="O59" s="14">
        <v>108</v>
      </c>
      <c r="P59" s="14">
        <v>128</v>
      </c>
      <c r="Q59" s="45">
        <f t="shared" si="4"/>
        <v>554</v>
      </c>
      <c r="R59" s="83">
        <f t="shared" si="6"/>
        <v>137</v>
      </c>
      <c r="S59" s="14">
        <v>168</v>
      </c>
      <c r="T59" s="14">
        <v>92</v>
      </c>
      <c r="U59" s="15">
        <f t="shared" si="7"/>
        <v>128</v>
      </c>
      <c r="V59" s="83">
        <f t="shared" si="5"/>
        <v>525</v>
      </c>
      <c r="W59" s="83">
        <f t="shared" si="8"/>
        <v>102</v>
      </c>
      <c r="X59" s="109">
        <v>160</v>
      </c>
      <c r="Y59" s="14"/>
    </row>
    <row r="60" spans="1:25" ht="12.75">
      <c r="A60" s="8"/>
      <c r="B60" s="8" t="s">
        <v>54</v>
      </c>
      <c r="C60" s="15">
        <v>-3</v>
      </c>
      <c r="D60" s="15">
        <v>-34</v>
      </c>
      <c r="E60" s="14">
        <v>14</v>
      </c>
      <c r="F60" s="14">
        <v>-91</v>
      </c>
      <c r="G60" s="45">
        <v>-114</v>
      </c>
      <c r="H60" s="14">
        <v>-24</v>
      </c>
      <c r="I60" s="14">
        <v>-75</v>
      </c>
      <c r="J60" s="14">
        <v>-27</v>
      </c>
      <c r="K60" s="14">
        <v>-74</v>
      </c>
      <c r="L60" s="45">
        <v>-200</v>
      </c>
      <c r="M60" s="14">
        <v>-34</v>
      </c>
      <c r="N60" s="14">
        <v>-16</v>
      </c>
      <c r="O60" s="14">
        <v>-30</v>
      </c>
      <c r="P60" s="14">
        <v>-41</v>
      </c>
      <c r="Q60" s="45">
        <f t="shared" si="4"/>
        <v>-121</v>
      </c>
      <c r="R60" s="83">
        <f t="shared" si="6"/>
        <v>-36</v>
      </c>
      <c r="S60" s="14">
        <v>-26</v>
      </c>
      <c r="T60" s="14">
        <v>-31</v>
      </c>
      <c r="U60" s="15">
        <f t="shared" si="7"/>
        <v>-29</v>
      </c>
      <c r="V60" s="83">
        <f t="shared" si="5"/>
        <v>-122</v>
      </c>
      <c r="W60" s="83">
        <f t="shared" si="8"/>
        <v>-38</v>
      </c>
      <c r="X60" s="109">
        <v>-17</v>
      </c>
      <c r="Y60" s="14"/>
    </row>
    <row r="61" spans="1:25" ht="12.75">
      <c r="A61" s="8"/>
      <c r="B61" s="65" t="s">
        <v>24</v>
      </c>
      <c r="C61" s="35">
        <v>0</v>
      </c>
      <c r="D61" s="35">
        <v>0</v>
      </c>
      <c r="E61" s="37">
        <v>93</v>
      </c>
      <c r="F61" s="37">
        <v>-2</v>
      </c>
      <c r="G61" s="58">
        <v>91</v>
      </c>
      <c r="H61" s="37">
        <v>40</v>
      </c>
      <c r="I61" s="37">
        <v>0</v>
      </c>
      <c r="J61" s="37">
        <v>0</v>
      </c>
      <c r="K61" s="37">
        <v>-4</v>
      </c>
      <c r="L61" s="58">
        <v>36</v>
      </c>
      <c r="M61" s="37">
        <v>19</v>
      </c>
      <c r="N61" s="37">
        <v>0</v>
      </c>
      <c r="O61" s="37">
        <v>0</v>
      </c>
      <c r="P61" s="37">
        <v>9</v>
      </c>
      <c r="Q61" s="58">
        <f t="shared" si="4"/>
        <v>28</v>
      </c>
      <c r="R61" s="84">
        <v>0</v>
      </c>
      <c r="S61" s="37">
        <v>-32</v>
      </c>
      <c r="T61" s="37">
        <v>12</v>
      </c>
      <c r="U61" s="35">
        <v>-123</v>
      </c>
      <c r="V61" s="84">
        <f t="shared" si="5"/>
        <v>-143</v>
      </c>
      <c r="W61" s="84">
        <v>-1</v>
      </c>
      <c r="X61" s="109">
        <v>-48</v>
      </c>
      <c r="Y61" s="14"/>
    </row>
    <row r="62" spans="1:25" ht="12.75">
      <c r="A62" s="13"/>
      <c r="B62" s="13" t="s">
        <v>3</v>
      </c>
      <c r="C62" s="15">
        <v>232</v>
      </c>
      <c r="D62" s="15">
        <v>553</v>
      </c>
      <c r="E62" s="14">
        <v>787</v>
      </c>
      <c r="F62" s="14">
        <v>494</v>
      </c>
      <c r="G62" s="45">
        <f>SUM(G58:G61)</f>
        <v>2066</v>
      </c>
      <c r="H62" s="14">
        <v>282</v>
      </c>
      <c r="I62" s="14">
        <v>829</v>
      </c>
      <c r="J62" s="14">
        <v>745</v>
      </c>
      <c r="K62" s="14">
        <v>677</v>
      </c>
      <c r="L62" s="45">
        <f>SUM(L58:L61)</f>
        <v>2533</v>
      </c>
      <c r="M62" s="14">
        <v>456</v>
      </c>
      <c r="N62" s="14">
        <v>1046</v>
      </c>
      <c r="O62" s="14">
        <f>SUM(O58:O61)</f>
        <v>931</v>
      </c>
      <c r="P62" s="14">
        <f>SUM(P58:P61)</f>
        <v>798</v>
      </c>
      <c r="Q62" s="45">
        <f t="shared" si="4"/>
        <v>3231</v>
      </c>
      <c r="R62" s="83">
        <f>SUM(R58:R61)</f>
        <v>462</v>
      </c>
      <c r="S62" s="14">
        <v>947</v>
      </c>
      <c r="T62" s="14">
        <f>SUM(T58:T61)</f>
        <v>958</v>
      </c>
      <c r="U62" s="15">
        <f>SUM(U58:U61)</f>
        <v>614</v>
      </c>
      <c r="V62" s="83">
        <f t="shared" si="5"/>
        <v>2981</v>
      </c>
      <c r="W62" s="83">
        <f>SUM(W58:W61)</f>
        <v>300</v>
      </c>
      <c r="X62" s="110">
        <f>SUM(X58:X61)</f>
        <v>986</v>
      </c>
      <c r="Y62" s="14"/>
    </row>
    <row r="63" spans="1:25" ht="12.75">
      <c r="A63" s="13"/>
      <c r="B63" s="13" t="s">
        <v>4</v>
      </c>
      <c r="C63" s="15">
        <v>16</v>
      </c>
      <c r="D63" s="15">
        <v>39</v>
      </c>
      <c r="E63" s="37">
        <v>4</v>
      </c>
      <c r="F63" s="37">
        <v>52</v>
      </c>
      <c r="G63" s="58">
        <v>111</v>
      </c>
      <c r="H63" s="37">
        <v>62</v>
      </c>
      <c r="I63" s="14">
        <v>21</v>
      </c>
      <c r="J63" s="14">
        <v>-8</v>
      </c>
      <c r="K63" s="14">
        <v>-1</v>
      </c>
      <c r="L63" s="45">
        <v>74</v>
      </c>
      <c r="M63" s="37">
        <v>15</v>
      </c>
      <c r="N63" s="14">
        <v>6</v>
      </c>
      <c r="O63" s="14">
        <v>2</v>
      </c>
      <c r="P63" s="14">
        <v>6</v>
      </c>
      <c r="Q63" s="45">
        <f t="shared" si="4"/>
        <v>29</v>
      </c>
      <c r="R63" s="83">
        <f>R47+R32</f>
        <v>3</v>
      </c>
      <c r="S63" s="14">
        <v>7</v>
      </c>
      <c r="T63" s="14">
        <v>4</v>
      </c>
      <c r="U63" s="15">
        <f>U32+U47</f>
        <v>26</v>
      </c>
      <c r="V63" s="83">
        <f t="shared" si="5"/>
        <v>40</v>
      </c>
      <c r="W63" s="83">
        <f>W47+W32</f>
        <v>2</v>
      </c>
      <c r="X63" s="11">
        <v>5</v>
      </c>
      <c r="Y63" s="14"/>
    </row>
    <row r="64" spans="1:25" ht="12.75">
      <c r="A64" s="13"/>
      <c r="B64" s="20" t="s">
        <v>5</v>
      </c>
      <c r="C64" s="22">
        <v>248</v>
      </c>
      <c r="D64" s="22">
        <v>592</v>
      </c>
      <c r="E64" s="21">
        <v>791</v>
      </c>
      <c r="F64" s="21">
        <v>546</v>
      </c>
      <c r="G64" s="48">
        <f>SUM(G62:G63)</f>
        <v>2177</v>
      </c>
      <c r="H64" s="21">
        <v>344</v>
      </c>
      <c r="I64" s="21">
        <v>850</v>
      </c>
      <c r="J64" s="21">
        <v>737</v>
      </c>
      <c r="K64" s="21">
        <v>676</v>
      </c>
      <c r="L64" s="48">
        <f>SUM(L62:L63)</f>
        <v>2607</v>
      </c>
      <c r="M64" s="21">
        <v>471</v>
      </c>
      <c r="N64" s="21">
        <v>1052</v>
      </c>
      <c r="O64" s="21">
        <f>SUM(O62:O63)</f>
        <v>933</v>
      </c>
      <c r="P64" s="21">
        <f>SUM(P62:P63)</f>
        <v>804</v>
      </c>
      <c r="Q64" s="48">
        <f t="shared" si="4"/>
        <v>3260</v>
      </c>
      <c r="R64" s="85">
        <f>SUM(R62:R63)</f>
        <v>465</v>
      </c>
      <c r="S64" s="21">
        <v>954</v>
      </c>
      <c r="T64" s="21">
        <f>SUM(T62:T63)</f>
        <v>962</v>
      </c>
      <c r="U64" s="22">
        <f>SUM(U62:U63)</f>
        <v>640</v>
      </c>
      <c r="V64" s="85">
        <f t="shared" si="5"/>
        <v>3021</v>
      </c>
      <c r="W64" s="85">
        <f>SUM(W62:W63)</f>
        <v>302</v>
      </c>
      <c r="X64" s="111">
        <f>SUM(X62:X63)</f>
        <v>991</v>
      </c>
      <c r="Y64" s="14"/>
    </row>
    <row r="65" spans="1:25" ht="12.75">
      <c r="A65" s="13"/>
      <c r="B65" s="13"/>
      <c r="C65" s="15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4"/>
      <c r="W65" s="14"/>
      <c r="X65" s="109"/>
      <c r="Y65" s="14"/>
    </row>
    <row r="66" spans="1:25" ht="15">
      <c r="A66" s="32"/>
      <c r="B66" s="32" t="s">
        <v>7</v>
      </c>
      <c r="C66" s="36"/>
      <c r="D66" s="36"/>
      <c r="E66" s="36"/>
      <c r="F66" s="36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00"/>
      <c r="V66" s="100"/>
      <c r="W66" s="8"/>
      <c r="X66" s="109"/>
      <c r="Y66" s="8"/>
    </row>
    <row r="67" spans="1:25" ht="12.75">
      <c r="A67" s="8"/>
      <c r="B67" s="8"/>
      <c r="C67" s="9" t="s">
        <v>8</v>
      </c>
      <c r="D67" s="9" t="s">
        <v>9</v>
      </c>
      <c r="E67" s="9" t="s">
        <v>10</v>
      </c>
      <c r="F67" s="9" t="s">
        <v>11</v>
      </c>
      <c r="G67" s="51" t="s">
        <v>6</v>
      </c>
      <c r="H67" s="9" t="s">
        <v>8</v>
      </c>
      <c r="I67" s="9" t="s">
        <v>9</v>
      </c>
      <c r="J67" s="9" t="s">
        <v>10</v>
      </c>
      <c r="K67" s="9" t="s">
        <v>11</v>
      </c>
      <c r="L67" s="51" t="s">
        <v>6</v>
      </c>
      <c r="M67" s="9" t="s">
        <v>8</v>
      </c>
      <c r="N67" s="9" t="s">
        <v>12</v>
      </c>
      <c r="O67" s="9" t="s">
        <v>10</v>
      </c>
      <c r="P67" s="9" t="s">
        <v>11</v>
      </c>
      <c r="Q67" s="51" t="s">
        <v>6</v>
      </c>
      <c r="R67" s="79" t="s">
        <v>8</v>
      </c>
      <c r="S67" s="9" t="s">
        <v>12</v>
      </c>
      <c r="T67" s="9" t="s">
        <v>18</v>
      </c>
      <c r="U67" s="9" t="s">
        <v>11</v>
      </c>
      <c r="V67" s="79" t="s">
        <v>6</v>
      </c>
      <c r="W67" s="79" t="s">
        <v>8</v>
      </c>
      <c r="X67" s="9" t="s">
        <v>9</v>
      </c>
      <c r="Y67" s="9"/>
    </row>
    <row r="68" spans="1:25" ht="12.75">
      <c r="A68" s="8"/>
      <c r="B68" s="10" t="s">
        <v>19</v>
      </c>
      <c r="C68" s="11">
        <v>1999</v>
      </c>
      <c r="D68" s="11">
        <v>1999</v>
      </c>
      <c r="E68" s="11">
        <v>1999</v>
      </c>
      <c r="F68" s="11">
        <v>1999</v>
      </c>
      <c r="G68" s="52">
        <v>1999</v>
      </c>
      <c r="H68" s="11">
        <v>2000</v>
      </c>
      <c r="I68" s="11">
        <v>2000</v>
      </c>
      <c r="J68" s="11">
        <v>2000</v>
      </c>
      <c r="K68" s="11">
        <v>2000</v>
      </c>
      <c r="L68" s="52">
        <v>2000</v>
      </c>
      <c r="M68" s="11">
        <v>2001</v>
      </c>
      <c r="N68" s="11">
        <v>2001</v>
      </c>
      <c r="O68" s="11">
        <v>2001</v>
      </c>
      <c r="P68" s="11">
        <v>2001</v>
      </c>
      <c r="Q68" s="52">
        <v>2001</v>
      </c>
      <c r="R68" s="80">
        <v>2002</v>
      </c>
      <c r="S68" s="11">
        <v>2002</v>
      </c>
      <c r="T68" s="11">
        <v>2002</v>
      </c>
      <c r="U68" s="11">
        <v>2002</v>
      </c>
      <c r="V68" s="80">
        <v>2002</v>
      </c>
      <c r="W68" s="80">
        <v>2003</v>
      </c>
      <c r="X68" s="11">
        <v>2003</v>
      </c>
      <c r="Y68" s="109"/>
    </row>
    <row r="69" spans="1:25" ht="12.75">
      <c r="A69" s="8"/>
      <c r="B69" s="8" t="s">
        <v>0</v>
      </c>
      <c r="C69" s="15"/>
      <c r="D69" s="15"/>
      <c r="E69" s="15">
        <v>110</v>
      </c>
      <c r="F69" s="15"/>
      <c r="G69" s="55">
        <v>110</v>
      </c>
      <c r="H69" s="15"/>
      <c r="I69" s="15"/>
      <c r="J69" s="15"/>
      <c r="K69" s="15"/>
      <c r="L69" s="55"/>
      <c r="M69" s="15"/>
      <c r="N69" s="15"/>
      <c r="O69" s="15"/>
      <c r="P69" s="15"/>
      <c r="Q69" s="55"/>
      <c r="R69" s="86"/>
      <c r="S69" s="15">
        <v>-49</v>
      </c>
      <c r="T69" s="15"/>
      <c r="U69" s="15">
        <v>-10</v>
      </c>
      <c r="V69" s="86">
        <f aca="true" t="shared" si="9" ref="V69:V74">SUM(R69:U69)</f>
        <v>-59</v>
      </c>
      <c r="W69" s="86"/>
      <c r="X69" s="109">
        <v>-50</v>
      </c>
      <c r="Y69" s="15"/>
    </row>
    <row r="70" spans="1:25" ht="12.75">
      <c r="A70" s="8"/>
      <c r="B70" s="8" t="s">
        <v>39</v>
      </c>
      <c r="C70" s="15"/>
      <c r="D70" s="15"/>
      <c r="E70" s="15"/>
      <c r="F70" s="15"/>
      <c r="G70" s="55"/>
      <c r="H70" s="15"/>
      <c r="I70" s="15"/>
      <c r="J70" s="15"/>
      <c r="K70" s="15"/>
      <c r="L70" s="55"/>
      <c r="M70" s="15"/>
      <c r="N70" s="15"/>
      <c r="O70" s="15"/>
      <c r="P70" s="15">
        <v>7</v>
      </c>
      <c r="Q70" s="55">
        <f aca="true" t="shared" si="10" ref="Q70:Q78">SUM(M70:P70)</f>
        <v>7</v>
      </c>
      <c r="R70" s="86"/>
      <c r="S70" s="15">
        <v>-8</v>
      </c>
      <c r="T70" s="15">
        <v>12</v>
      </c>
      <c r="U70" s="15">
        <v>-13</v>
      </c>
      <c r="V70" s="86">
        <f t="shared" si="9"/>
        <v>-9</v>
      </c>
      <c r="W70" s="86">
        <v>-1</v>
      </c>
      <c r="X70" s="109">
        <v>2</v>
      </c>
      <c r="Y70" s="15"/>
    </row>
    <row r="71" spans="1:25" ht="12.75">
      <c r="A71" s="8"/>
      <c r="B71" s="8" t="s">
        <v>1</v>
      </c>
      <c r="C71" s="15"/>
      <c r="D71" s="15"/>
      <c r="E71" s="15"/>
      <c r="F71" s="15"/>
      <c r="G71" s="55"/>
      <c r="H71" s="15">
        <v>-30</v>
      </c>
      <c r="I71" s="15"/>
      <c r="J71" s="15"/>
      <c r="K71" s="15">
        <v>1</v>
      </c>
      <c r="L71" s="55">
        <v>-29</v>
      </c>
      <c r="M71" s="15"/>
      <c r="N71" s="15"/>
      <c r="O71" s="15"/>
      <c r="P71" s="15"/>
      <c r="Q71" s="55"/>
      <c r="R71" s="86"/>
      <c r="S71" s="15"/>
      <c r="T71" s="15"/>
      <c r="U71" s="15"/>
      <c r="V71" s="86">
        <f t="shared" si="9"/>
        <v>0</v>
      </c>
      <c r="W71" s="86"/>
      <c r="X71" s="109"/>
      <c r="Y71" s="15"/>
    </row>
    <row r="72" spans="1:25" ht="12.75">
      <c r="A72" s="8"/>
      <c r="B72" s="10" t="s">
        <v>2</v>
      </c>
      <c r="C72" s="35"/>
      <c r="D72" s="35"/>
      <c r="E72" s="35"/>
      <c r="F72" s="35"/>
      <c r="G72" s="60"/>
      <c r="H72" s="35"/>
      <c r="I72" s="35"/>
      <c r="J72" s="35"/>
      <c r="K72" s="35"/>
      <c r="L72" s="60"/>
      <c r="M72" s="35"/>
      <c r="N72" s="35"/>
      <c r="O72" s="35"/>
      <c r="P72" s="35"/>
      <c r="Q72" s="60"/>
      <c r="R72" s="87"/>
      <c r="S72" s="35"/>
      <c r="T72" s="35"/>
      <c r="U72" s="35">
        <v>-120</v>
      </c>
      <c r="V72" s="87">
        <f t="shared" si="9"/>
        <v>-120</v>
      </c>
      <c r="W72" s="87"/>
      <c r="X72" s="109"/>
      <c r="Y72" s="15"/>
    </row>
    <row r="73" spans="1:25" ht="12.75">
      <c r="A73" s="13"/>
      <c r="B73" s="13" t="s">
        <v>41</v>
      </c>
      <c r="C73" s="15"/>
      <c r="D73" s="15"/>
      <c r="E73" s="15">
        <v>110</v>
      </c>
      <c r="F73" s="15"/>
      <c r="G73" s="55">
        <f>SUM(G69:G72)</f>
        <v>110</v>
      </c>
      <c r="H73" s="15">
        <v>-30</v>
      </c>
      <c r="I73" s="15"/>
      <c r="J73" s="15"/>
      <c r="K73" s="15">
        <v>1</v>
      </c>
      <c r="L73" s="55">
        <v>-29</v>
      </c>
      <c r="M73" s="15"/>
      <c r="N73" s="15"/>
      <c r="O73" s="15"/>
      <c r="P73" s="15">
        <v>7</v>
      </c>
      <c r="Q73" s="55">
        <f t="shared" si="10"/>
        <v>7</v>
      </c>
      <c r="R73" s="86"/>
      <c r="S73" s="15">
        <f>SUM(S69:S72)</f>
        <v>-57</v>
      </c>
      <c r="T73" s="15">
        <f>SUM(T69:T72)</f>
        <v>12</v>
      </c>
      <c r="U73" s="15">
        <f>SUM(U69:U72)</f>
        <v>-143</v>
      </c>
      <c r="V73" s="86">
        <f t="shared" si="9"/>
        <v>-188</v>
      </c>
      <c r="W73" s="89">
        <f>SUM(W69:W72)</f>
        <v>-1</v>
      </c>
      <c r="X73" s="110">
        <f>SUM(X69:X72)</f>
        <v>-48</v>
      </c>
      <c r="Y73" s="15"/>
    </row>
    <row r="74" spans="1:25" ht="12.75">
      <c r="A74" s="13"/>
      <c r="B74" s="13" t="s">
        <v>42</v>
      </c>
      <c r="C74" s="15"/>
      <c r="D74" s="15"/>
      <c r="E74" s="15">
        <v>-17</v>
      </c>
      <c r="F74" s="15">
        <v>-2</v>
      </c>
      <c r="G74" s="55">
        <v>-19</v>
      </c>
      <c r="H74" s="15"/>
      <c r="I74" s="15"/>
      <c r="J74" s="15"/>
      <c r="K74" s="15"/>
      <c r="L74" s="55"/>
      <c r="M74" s="15">
        <v>19</v>
      </c>
      <c r="N74" s="15"/>
      <c r="O74" s="15"/>
      <c r="P74" s="15">
        <v>2</v>
      </c>
      <c r="Q74" s="55">
        <f t="shared" si="10"/>
        <v>21</v>
      </c>
      <c r="R74" s="86"/>
      <c r="S74" s="15">
        <v>25</v>
      </c>
      <c r="T74" s="15"/>
      <c r="U74" s="15">
        <v>20</v>
      </c>
      <c r="V74" s="86">
        <f t="shared" si="9"/>
        <v>45</v>
      </c>
      <c r="W74" s="86"/>
      <c r="X74" s="109"/>
      <c r="Y74" s="15"/>
    </row>
    <row r="75" spans="1:25" ht="12.75">
      <c r="A75" s="8"/>
      <c r="B75" s="10" t="s">
        <v>43</v>
      </c>
      <c r="C75" s="35"/>
      <c r="D75" s="35"/>
      <c r="E75" s="35"/>
      <c r="F75" s="35"/>
      <c r="G75" s="60"/>
      <c r="H75" s="35">
        <v>70</v>
      </c>
      <c r="I75" s="35"/>
      <c r="J75" s="35"/>
      <c r="K75" s="35">
        <v>-5</v>
      </c>
      <c r="L75" s="60">
        <v>65</v>
      </c>
      <c r="M75" s="35"/>
      <c r="N75" s="35"/>
      <c r="O75" s="35"/>
      <c r="P75" s="35"/>
      <c r="Q75" s="60"/>
      <c r="R75" s="87"/>
      <c r="S75" s="35"/>
      <c r="T75" s="35"/>
      <c r="U75" s="35"/>
      <c r="V75" s="87"/>
      <c r="W75" s="87"/>
      <c r="X75" s="109"/>
      <c r="Y75" s="15"/>
    </row>
    <row r="76" spans="1:25" ht="12.75">
      <c r="A76" s="13"/>
      <c r="B76" s="13" t="s">
        <v>44</v>
      </c>
      <c r="C76" s="15"/>
      <c r="D76" s="15"/>
      <c r="E76" s="15">
        <v>93</v>
      </c>
      <c r="F76" s="15">
        <v>-2</v>
      </c>
      <c r="G76" s="55">
        <f>SUM(G73:G75)</f>
        <v>91</v>
      </c>
      <c r="H76" s="15">
        <v>40</v>
      </c>
      <c r="I76" s="15"/>
      <c r="J76" s="15"/>
      <c r="K76" s="15">
        <v>-4</v>
      </c>
      <c r="L76" s="55">
        <f>SUM(L73:L75)</f>
        <v>36</v>
      </c>
      <c r="M76" s="15">
        <v>19</v>
      </c>
      <c r="N76" s="15"/>
      <c r="O76" s="15"/>
      <c r="P76" s="15">
        <f>SUM(P73:P75)</f>
        <v>9</v>
      </c>
      <c r="Q76" s="55">
        <f t="shared" si="10"/>
        <v>28</v>
      </c>
      <c r="R76" s="86"/>
      <c r="S76" s="15">
        <f>SUM(S73:S75)</f>
        <v>-32</v>
      </c>
      <c r="T76" s="15">
        <f>SUM(T73:T75)</f>
        <v>12</v>
      </c>
      <c r="U76" s="15">
        <f>SUM(U73:U75)</f>
        <v>-123</v>
      </c>
      <c r="V76" s="86">
        <f>SUM(R76:U76)</f>
        <v>-143</v>
      </c>
      <c r="W76" s="86">
        <f>SUM(W73:W75)</f>
        <v>-1</v>
      </c>
      <c r="X76" s="110">
        <f>SUM(X73:X75)</f>
        <v>-48</v>
      </c>
      <c r="Y76" s="15"/>
    </row>
    <row r="77" spans="1:25" ht="12.75">
      <c r="A77" s="13"/>
      <c r="B77" s="27" t="s">
        <v>45</v>
      </c>
      <c r="C77" s="15"/>
      <c r="D77" s="15"/>
      <c r="E77" s="15"/>
      <c r="F77" s="15"/>
      <c r="G77" s="55"/>
      <c r="H77" s="15"/>
      <c r="I77" s="15"/>
      <c r="J77" s="35"/>
      <c r="K77" s="35"/>
      <c r="L77" s="60"/>
      <c r="M77" s="15"/>
      <c r="N77" s="15"/>
      <c r="O77" s="35"/>
      <c r="P77" s="35"/>
      <c r="Q77" s="60"/>
      <c r="R77" s="87"/>
      <c r="S77" s="15"/>
      <c r="T77" s="35"/>
      <c r="U77" s="35"/>
      <c r="V77" s="87"/>
      <c r="W77" s="86"/>
      <c r="X77" s="11"/>
      <c r="Y77" s="15"/>
    </row>
    <row r="78" spans="1:25" ht="12.75">
      <c r="A78" s="13"/>
      <c r="B78" s="13" t="s">
        <v>46</v>
      </c>
      <c r="C78" s="18"/>
      <c r="D78" s="18"/>
      <c r="E78" s="18">
        <v>93</v>
      </c>
      <c r="F78" s="18">
        <v>-2</v>
      </c>
      <c r="G78" s="70">
        <f>SUM(G76:G77)</f>
        <v>91</v>
      </c>
      <c r="H78" s="18">
        <v>40</v>
      </c>
      <c r="I78" s="18"/>
      <c r="J78" s="18"/>
      <c r="K78" s="18">
        <v>-4</v>
      </c>
      <c r="L78" s="70">
        <f>SUM(L76:L77)</f>
        <v>36</v>
      </c>
      <c r="M78" s="18">
        <v>19</v>
      </c>
      <c r="N78" s="18"/>
      <c r="O78" s="18"/>
      <c r="P78" s="18">
        <f>SUM(P76:P77)</f>
        <v>9</v>
      </c>
      <c r="Q78" s="70">
        <f t="shared" si="10"/>
        <v>28</v>
      </c>
      <c r="R78" s="89"/>
      <c r="S78" s="18">
        <f>SUM(S76:S77)</f>
        <v>-32</v>
      </c>
      <c r="T78" s="15">
        <f>SUM(T76:T77)</f>
        <v>12</v>
      </c>
      <c r="U78" s="18">
        <f>SUM(U76:U77)</f>
        <v>-123</v>
      </c>
      <c r="V78" s="89">
        <f>SUM(R78:U78)</f>
        <v>-143</v>
      </c>
      <c r="W78" s="89">
        <f>SUM(W76:W77)</f>
        <v>-1</v>
      </c>
      <c r="X78" s="111">
        <f>SUM(X76:X77)</f>
        <v>-48</v>
      </c>
      <c r="Y78" s="15"/>
    </row>
    <row r="79" spans="1:25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8"/>
      <c r="M79" s="29"/>
      <c r="N79" s="29"/>
      <c r="O79" s="29"/>
      <c r="P79" s="29"/>
      <c r="Q79" s="8"/>
      <c r="R79" s="29"/>
      <c r="S79" s="29"/>
      <c r="T79" s="29"/>
      <c r="U79" s="29"/>
      <c r="V79" s="29"/>
      <c r="W79" s="29"/>
      <c r="Y79" s="29"/>
    </row>
    <row r="80" spans="1:25" ht="14.25">
      <c r="A80" s="72"/>
      <c r="B80" s="8" t="s">
        <v>50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8"/>
      <c r="V80" s="8"/>
      <c r="W80" s="8"/>
      <c r="Y80" s="8"/>
    </row>
    <row r="81" spans="1:25" ht="12.75">
      <c r="A81" s="10"/>
      <c r="B81" s="7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8"/>
      <c r="W81" s="8"/>
      <c r="Y81" s="8"/>
    </row>
  </sheetData>
  <printOptions/>
  <pageMargins left="0.75" right="0.75" top="1" bottom="1" header="0.5" footer="0.5"/>
  <pageSetup fitToHeight="2" horizontalDpi="600" verticalDpi="600" orientation="landscape" paperSize="9" scale="62" r:id="rId1"/>
  <headerFooter alignWithMargins="0">
    <oddHeader>&amp;L&amp;D  &amp;T&amp;R&amp;A</oddHeader>
    <oddFooter>&amp;L&amp;Z&amp;F</oddFooter>
  </headerFooter>
  <rowBreaks count="1" manualBreakCount="1">
    <brk id="49" max="23" man="1"/>
  </rowBreaks>
  <ignoredErrors>
    <ignoredError sqref="Q28 R13:T13 Q8:Q12 Q43 R58:S59 Q58:Q59 G58:P59 Q60:Q61 T58 S73 R43:T43 Q44:Q57 G13:P13 Q19:Q27 Q29:Q42 R28:T28 Q66:Q99" formulaRange="1"/>
    <ignoredError sqref="Q13 Q14:Q18 Q62:Q6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Borgen Sturød</dc:creator>
  <cp:keywords/>
  <dc:description/>
  <cp:lastModifiedBy>Rune Helland</cp:lastModifiedBy>
  <cp:lastPrinted>2003-02-13T13:04:19Z</cp:lastPrinted>
  <dcterms:created xsi:type="dcterms:W3CDTF">1999-09-16T09:39:56Z</dcterms:created>
  <dcterms:modified xsi:type="dcterms:W3CDTF">2003-08-13T17:24:41Z</dcterms:modified>
  <cp:category/>
  <cp:version/>
  <cp:contentType/>
  <cp:contentStatus/>
</cp:coreProperties>
</file>